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5B4017D4-558D-41DE-9D60-CB26271939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<sst xmlns="http://schemas.openxmlformats.org/spreadsheetml/2006/main" count="268" uniqueCount="89">
  <si>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</si>
  <si>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</si>
  <si>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</si>
  <si>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</si>
  <si>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</si>
  <si>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</si>
  <si>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</si>
  <si>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</si>
  <si>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</si>
  <si>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</si>
  <si>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</si>
  <si>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</si>
  <si>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</si>
  <si>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</si>
  <si>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</si>
  <si>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</si>
  <si>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</si>
  <si>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</si>
  <si>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</si>
  <si>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</si>
  <si>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</si>
  <si>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</si>
  <si>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</si>
  <si>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</si>
  <si>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</si>
  <si>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</si>
  <si>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</si>
  <si>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</si>
  <si>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</si>
  <si>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</si>
  <si>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</si>
  <si>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</si>
  <si>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</si>
  <si>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</si>
  <si>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</si>
  <si>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</si>
  <si>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</si>
  <si>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</si>
  <si>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</si>
  <si>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</si>
  <si>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</si>
  <si>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</si>
  <si>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</si>
  <si>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</si>
  <si>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</si>
  <si>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</si>
  <si>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</si>
  <si>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</si>
  <si>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</si>
  <si>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</si>
  <si>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</si>
  <si>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</si>
  <si>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</si>
  <si>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</si>
  <si>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</si>
  <si>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</si>
  <si>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</si>
  <si>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</si>
  <si>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</si>
  <si>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</si>
  <si>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</si>
  <si>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</si>
  <si>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</si>
  <si>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</si>
  <si>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</si>
  <si>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</si>
  <si>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</si>
  <si>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</si>
  <si>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</si>
  <si>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</si>
  <si>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</si>
  <si>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Jason Doncis Meeting</t>
  </si>
  <si>
    <t>Customer Communication Items</t>
  </si>
  <si>
    <t>Printing/Updating Dispatch Logs</t>
  </si>
  <si>
    <t>Vendor Communications</t>
  </si>
  <si>
    <t xml:space="preserve">Communications </t>
  </si>
  <si>
    <t>Spr Discussion</t>
  </si>
  <si>
    <t>Shannon Kivinen Meeting</t>
  </si>
  <si>
    <t>Call Center Review of Previous Night &amp; Weekly Report</t>
  </si>
  <si>
    <t>Work with Denisse &amp; Ryan</t>
  </si>
  <si>
    <t>Mileage Report &amp; Missing Gas Receipts &amp; Vehicle Concerns</t>
  </si>
  <si>
    <t>ROCKS Projects</t>
  </si>
  <si>
    <t>Purple Report &amp; Quality Form Updates</t>
  </si>
  <si>
    <t>PCCS Google Doc and/or Newsletter</t>
  </si>
  <si>
    <t>Spring Break Fun Week</t>
  </si>
  <si>
    <t>Pontiac</t>
  </si>
  <si>
    <t>Pontiac District</t>
  </si>
  <si>
    <t>BSCAI</t>
  </si>
  <si>
    <t>12 @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</si>
</sst>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/>
    </xf>
    <xf numFmtId="0" fontId="25" fillId="0" borderId="33" xfId="0" applyFont="1" applyBorder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37" fillId="0" borderId="27" xfId="0" applyFont="1" applyBorder="1"/>
    <xf numFmtId="0" fontId="37" fillId="0" borderId="0" xfId="0" applyFont="1"/>
    <xf numFmtId="0" fontId="37" fillId="0" borderId="29" xfId="0" applyFont="1" applyBorder="1"/>
    <xf numFmtId="0" fontId="37" fillId="0" borderId="30" xfId="0" applyFont="1" applyBorder="1"/>
    <xf numFmtId="0" fontId="23" fillId="0" borderId="24" xfId="0" applyFont="1" applyBorder="1" applyAlignment="1">
      <alignment horizontal="center"/>
    </xf>
    <xf numFmtId="0" fontId="4" fillId="0" borderId="25" xfId="0" applyFont="1" applyBorder="1"/>
    <xf numFmtId="0" fontId="23" fillId="0" borderId="25" xfId="0" applyFont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/>
    </xf>
    <xf numFmtId="0" fontId="25" fillId="3" borderId="38" xfId="0" applyFont="1" applyFill="1" applyBorder="1"/>
    <xf numFmtId="0" fontId="25" fillId="0" borderId="62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/>
    </xf>
    <xf numFmtId="0" fontId="25" fillId="0" borderId="38" xfId="0" applyFont="1" applyBorder="1"/>
    <xf numFmtId="0" fontId="25" fillId="4" borderId="37" xfId="0" applyFont="1" applyFill="1" applyBorder="1" applyAlignment="1">
      <alignment horizontal="center"/>
    </xf>
    <xf numFmtId="0" fontId="36" fillId="0" borderId="48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7" fillId="0" borderId="29" xfId="0" applyFont="1" applyBorder="1" applyAlignment="1">
      <alignment horizontal="left"/>
    </xf>
    <xf numFmtId="0" fontId="4" fillId="0" borderId="30" xfId="0" applyFont="1" applyBorder="1"/>
    <xf numFmtId="0" fontId="4" fillId="0" borderId="31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0" fontId="4" fillId="0" borderId="33" xfId="0" applyFont="1" applyBorder="1"/>
    <xf numFmtId="0" fontId="14" fillId="0" borderId="85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37" xfId="0" applyFont="1" applyBorder="1"/>
    <xf numFmtId="0" fontId="25" fillId="0" borderId="55" xfId="0" applyFont="1" applyBorder="1"/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17" fillId="0" borderId="27" xfId="0" applyFont="1" applyBorder="1" applyAlignment="1">
      <alignment horizontal="center" vertical="top" wrapText="1"/>
    </xf>
    <xf numFmtId="0" fontId="25" fillId="5" borderId="38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0" borderId="0" xfId="0" applyFont="1"/>
    <xf numFmtId="0" fontId="4" fillId="0" borderId="28" xfId="0" applyFont="1" applyBorder="1"/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15" fillId="0" borderId="71" xfId="0" applyFont="1" applyBorder="1" applyAlignment="1">
      <alignment horizontal="center"/>
    </xf>
    <xf numFmtId="0" fontId="4" fillId="0" borderId="102" xfId="0" applyFont="1" applyBorder="1"/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4" fillId="0" borderId="38" xfId="0" applyFont="1" applyBorder="1"/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4" fillId="0" borderId="27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25" fillId="0" borderId="40" xfId="0" applyFont="1" applyBorder="1"/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3" xfId="0" applyFont="1" applyBorder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4" fillId="0" borderId="26" xfId="0" applyFont="1" applyBorder="1"/>
    <xf numFmtId="0" fontId="31" fillId="0" borderId="46" xfId="0" applyFont="1" applyBorder="1" applyAlignment="1">
      <alignment horizontal="center" vertical="center"/>
    </xf>
    <xf numFmtId="0" fontId="4" fillId="0" borderId="46" xfId="0" applyFont="1" applyBorder="1"/>
    <xf numFmtId="14" fontId="31" fillId="0" borderId="27" xfId="0" applyNumberFormat="1" applyFont="1" applyBorder="1" applyAlignment="1">
      <alignment horizontal="center" vertical="center"/>
    </xf>
    <xf numFmtId="0" fontId="25" fillId="4" borderId="109" xfId="0" applyFont="1" applyFill="1" applyBorder="1" applyAlignment="1">
      <alignment horizontal="center"/>
    </xf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25" fillId="0" borderId="98" xfId="0" applyFont="1" applyBorder="1"/>
    <xf numFmtId="0" fontId="37" fillId="0" borderId="27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/>
    </xf>
    <xf numFmtId="0" fontId="4" fillId="0" borderId="79" xfId="0" applyFont="1" applyBorder="1"/>
    <xf numFmtId="0" fontId="4" fillId="0" borderId="81" xfId="0" applyFont="1" applyBorder="1"/>
    <xf numFmtId="0" fontId="12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0" fillId="0" borderId="2" xfId="0" applyFont="1" applyBorder="1" applyAlignment="1">
      <alignment horizontal="center"/>
    </xf>
    <xf numFmtId="0" fontId="11" fillId="0" borderId="23" xfId="0" applyFont="1" applyBorder="1"/>
    <xf numFmtId="0" fontId="11" fillId="0" borderId="2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25" fillId="0" borderId="32" xfId="0" applyFont="1" applyBorder="1"/>
    <xf numFmtId="0" fontId="25" fillId="0" borderId="34" xfId="0" applyFont="1" applyBorder="1"/>
    <xf numFmtId="0" fontId="25" fillId="0" borderId="53" xfId="0" applyFont="1" applyBorder="1"/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25" fillId="0" borderId="96" xfId="0" applyFont="1" applyBorder="1"/>
    <xf numFmtId="0" fontId="25" fillId="0" borderId="97" xfId="0" applyFont="1" applyBorder="1"/>
    <xf numFmtId="0" fontId="5" fillId="0" borderId="2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0" borderId="48" xfId="0" applyFont="1" applyBorder="1"/>
    <xf numFmtId="0" fontId="25" fillId="0" borderId="63" xfId="0" applyFont="1" applyBorder="1"/>
    <xf numFmtId="0" fontId="25" fillId="0" borderId="83" xfId="0" applyFont="1" applyBorder="1"/>
    <xf numFmtId="0" fontId="36" fillId="0" borderId="83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31" fillId="0" borderId="27" xfId="0" applyFont="1" applyBorder="1" applyAlignment="1">
      <alignment horizontal="center" vertical="center"/>
    </xf>
    <xf numFmtId="0" fontId="25" fillId="0" borderId="95" xfId="0" applyFont="1" applyBorder="1"/>
    <xf numFmtId="0" fontId="25" fillId="0" borderId="60" xfId="0" applyFont="1" applyBorder="1"/>
    <xf numFmtId="0" fontId="4" fillId="0" borderId="51" xfId="0" applyFont="1" applyBorder="1"/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36" fillId="0" borderId="6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25" fillId="5" borderId="48" xfId="0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9" fontId="15" fillId="0" borderId="24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4" fillId="0" borderId="36" xfId="0" applyFont="1" applyBorder="1"/>
    <xf numFmtId="0" fontId="25" fillId="0" borderId="115" xfId="0" applyFont="1" applyBorder="1" applyAlignment="1">
      <alignment horizontal="center"/>
    </xf>
    <xf numFmtId="0" fontId="25" fillId="0" borderId="116" xfId="0" applyFont="1" applyBorder="1"/>
    <xf numFmtId="0" fontId="25" fillId="5" borderId="39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15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0" borderId="37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3" borderId="62" xfId="0" applyFont="1" applyFill="1" applyBorder="1"/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2" borderId="38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5" fillId="4" borderId="38" xfId="0" applyFont="1" applyFill="1" applyBorder="1" applyAlignment="1">
      <alignment horizontal="center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7" fillId="0" borderId="37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7" fillId="0" borderId="37" xfId="0" applyFont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wrapText="1"/>
    </xf>
    <xf numFmtId="0" fontId="22" fillId="0" borderId="35" xfId="0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4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E3" sqref="E3:H4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68" t="s">
        <v>0</v>
      </c>
      <c r="B1" s="107"/>
      <c r="C1" s="107"/>
      <c r="D1" s="107"/>
      <c r="E1" s="107"/>
      <c r="F1" s="107"/>
      <c r="G1" s="107"/>
      <c r="H1" s="107"/>
      <c r="I1" s="107"/>
      <c r="J1" s="197"/>
      <c r="K1" s="236"/>
      <c r="L1" s="107"/>
      <c r="M1" s="107"/>
      <c r="N1" s="107"/>
      <c r="O1" s="197"/>
      <c r="P1" s="369" t="s">
        <v>65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97"/>
      <c r="AC1" s="1"/>
    </row>
    <row r="2" spans="1:30" ht="9.75" customHeight="1" thickBot="1">
      <c r="A2" s="165"/>
      <c r="B2" s="362"/>
      <c r="C2" s="362"/>
      <c r="D2" s="362"/>
      <c r="E2" s="362"/>
      <c r="F2" s="362"/>
      <c r="G2" s="362"/>
      <c r="H2" s="362"/>
      <c r="I2" s="362"/>
      <c r="J2" s="154"/>
      <c r="K2" s="131"/>
      <c r="L2" s="135"/>
      <c r="M2" s="135"/>
      <c r="N2" s="135"/>
      <c r="O2" s="136"/>
      <c r="P2" s="131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6"/>
      <c r="AC2" s="3"/>
    </row>
    <row r="3" spans="1:30" ht="11.25" customHeight="1" thickBot="1">
      <c r="A3" s="370"/>
      <c r="B3" s="371"/>
      <c r="C3" s="375" t="s">
        <v>2</v>
      </c>
      <c r="D3" s="197"/>
      <c r="E3" s="376">
        <v>44297</v>
      </c>
      <c r="F3" s="107"/>
      <c r="G3" s="107"/>
      <c r="H3" s="107"/>
      <c r="I3" s="377" t="s">
        <v>3</v>
      </c>
      <c r="J3" s="142"/>
      <c r="K3" s="378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9</v>
      </c>
      <c r="V3" s="379"/>
      <c r="W3" s="380" t="s">
        <v>10</v>
      </c>
      <c r="X3" s="379"/>
      <c r="Y3" s="399" t="s">
        <v>40</v>
      </c>
      <c r="Z3" s="299"/>
      <c r="AA3" s="411" t="s">
        <v>11</v>
      </c>
      <c r="AB3" s="197"/>
      <c r="AC3" s="3"/>
    </row>
    <row r="4" spans="1:30" ht="13.5" customHeight="1" thickBot="1">
      <c r="A4" s="372"/>
      <c r="B4" s="371"/>
      <c r="C4" s="131"/>
      <c r="D4" s="136"/>
      <c r="E4" s="135"/>
      <c r="F4" s="135"/>
      <c r="G4" s="135"/>
      <c r="H4" s="135"/>
      <c r="I4" s="336" t="s">
        <v>27</v>
      </c>
      <c r="J4" s="162"/>
      <c r="K4" s="337"/>
      <c r="L4" s="338"/>
      <c r="M4" s="337"/>
      <c r="N4" s="338"/>
      <c r="O4" s="337"/>
      <c r="P4" s="338"/>
      <c r="Q4" s="337"/>
      <c r="R4" s="338"/>
      <c r="S4" s="337"/>
      <c r="T4" s="338"/>
      <c r="U4" s="337"/>
      <c r="V4" s="338"/>
      <c r="W4" s="337"/>
      <c r="X4" s="338"/>
      <c r="Y4" s="434">
        <f>SUM(K7:X7)</f>
        <v>49.75</v>
      </c>
      <c r="Z4" s="435"/>
      <c r="AA4" s="438">
        <f>Y9+AA9</f>
        <v>49.75</v>
      </c>
      <c r="AB4" s="197"/>
      <c r="AC4" s="4"/>
      <c r="AD4" s="5"/>
    </row>
    <row r="5" spans="1:30" ht="24.75" customHeight="1" thickBot="1">
      <c r="A5" s="372"/>
      <c r="B5" s="371"/>
      <c r="C5" s="400"/>
      <c r="D5" s="401"/>
      <c r="E5" s="401"/>
      <c r="F5" s="401"/>
      <c r="G5" s="401"/>
      <c r="H5" s="402"/>
      <c r="I5" s="410" t="s">
        <v>29</v>
      </c>
      <c r="J5" s="162"/>
      <c r="K5" s="339"/>
      <c r="L5" s="340"/>
      <c r="M5" s="347"/>
      <c r="N5" s="348"/>
      <c r="O5" s="347"/>
      <c r="P5" s="348"/>
      <c r="Q5" s="347"/>
      <c r="R5" s="348"/>
      <c r="S5" s="339"/>
      <c r="T5" s="340"/>
      <c r="U5" s="339"/>
      <c r="V5" s="340"/>
      <c r="W5" s="339"/>
      <c r="X5" s="340"/>
      <c r="Y5" s="436"/>
      <c r="Z5" s="437"/>
      <c r="AA5" s="131"/>
      <c r="AB5" s="136"/>
      <c r="AC5" s="6"/>
      <c r="AD5" s="5"/>
    </row>
    <row r="6" spans="1:30" ht="13.5" customHeight="1">
      <c r="A6" s="372"/>
      <c r="B6" s="371"/>
      <c r="C6" s="403"/>
      <c r="D6" s="404"/>
      <c r="E6" s="404"/>
      <c r="F6" s="404"/>
      <c r="G6" s="404"/>
      <c r="H6" s="405"/>
      <c r="I6" s="341" t="s">
        <v>28</v>
      </c>
      <c r="J6" s="162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64"/>
      <c r="W6" s="342"/>
      <c r="X6" s="364"/>
      <c r="Y6" s="443" t="s">
        <v>12</v>
      </c>
      <c r="Z6" s="197"/>
      <c r="AA6" s="398">
        <f>SUM(AA77:AB95)</f>
        <v>295</v>
      </c>
      <c r="AB6" s="197"/>
      <c r="AC6" s="6"/>
      <c r="AD6" s="7"/>
    </row>
    <row r="7" spans="1:30" ht="13.5" customHeight="1" thickBot="1">
      <c r="A7" s="373"/>
      <c r="B7" s="374"/>
      <c r="C7" s="406"/>
      <c r="D7" s="407"/>
      <c r="E7" s="407"/>
      <c r="F7" s="407"/>
      <c r="G7" s="407"/>
      <c r="H7" s="408"/>
      <c r="I7" s="412" t="s">
        <v>30</v>
      </c>
      <c r="J7" s="413"/>
      <c r="K7" s="344">
        <v>9.5</v>
      </c>
      <c r="L7" s="345"/>
      <c r="M7" s="344">
        <v>10.75</v>
      </c>
      <c r="N7" s="345"/>
      <c r="O7" s="344">
        <v>9.75</v>
      </c>
      <c r="P7" s="345"/>
      <c r="Q7" s="344">
        <v>10</v>
      </c>
      <c r="R7" s="345"/>
      <c r="S7" s="344">
        <v>9.75</v>
      </c>
      <c r="T7" s="345"/>
      <c r="U7" s="444"/>
      <c r="V7" s="445"/>
      <c r="W7" s="381"/>
      <c r="X7" s="382"/>
      <c r="Y7" s="131"/>
      <c r="Z7" s="136"/>
      <c r="AA7" s="131"/>
      <c r="AB7" s="136"/>
      <c r="AC7" s="6"/>
      <c r="AD7" s="5"/>
    </row>
    <row r="8" spans="1:30" ht="13.5" customHeight="1">
      <c r="A8" s="383" t="s">
        <v>13</v>
      </c>
      <c r="B8" s="386">
        <v>2</v>
      </c>
      <c r="C8" s="387"/>
      <c r="D8" s="388"/>
      <c r="E8" s="388"/>
      <c r="F8" s="389"/>
      <c r="G8" s="396" t="s">
        <v>39</v>
      </c>
      <c r="H8" s="397"/>
      <c r="I8" s="365"/>
      <c r="J8" s="365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40" t="s">
        <v>37</v>
      </c>
      <c r="Z8" s="142"/>
      <c r="AA8" s="440" t="s">
        <v>36</v>
      </c>
      <c r="AB8" s="142"/>
      <c r="AC8" s="6"/>
      <c r="AD8" s="5"/>
    </row>
    <row r="9" spans="1:30" ht="13.5" customHeight="1">
      <c r="A9" s="384"/>
      <c r="B9" s="199"/>
      <c r="C9" s="390"/>
      <c r="D9" s="391"/>
      <c r="E9" s="391"/>
      <c r="F9" s="392"/>
      <c r="G9" s="361">
        <f>AA9/AA4</f>
        <v>9.0452261306532666E-2</v>
      </c>
      <c r="H9" s="362"/>
      <c r="I9" s="366"/>
      <c r="J9" s="366"/>
      <c r="K9" s="354">
        <f>SUM(K12:L75)</f>
        <v>9.5</v>
      </c>
      <c r="L9" s="352">
        <f>SUM(K77:K95)</f>
        <v>0</v>
      </c>
      <c r="M9" s="354">
        <f>SUM(M12:N75)</f>
        <v>10.75</v>
      </c>
      <c r="N9" s="352">
        <f>SUM(M77:M95)</f>
        <v>0</v>
      </c>
      <c r="O9" s="354">
        <f>SUM(O12:P75)</f>
        <v>9.75</v>
      </c>
      <c r="P9" s="352">
        <f>SUM(O77:O95)</f>
        <v>0</v>
      </c>
      <c r="Q9" s="354">
        <f>SUM(Q12:R75)</f>
        <v>10</v>
      </c>
      <c r="R9" s="352">
        <f>SUM(Q77:Q95)</f>
        <v>0</v>
      </c>
      <c r="S9" s="354">
        <f>SUM(S12:T75)</f>
        <v>5.25</v>
      </c>
      <c r="T9" s="352">
        <f>SUM(S77:S95)</f>
        <v>4.5</v>
      </c>
      <c r="U9" s="442">
        <f>SUM(U12:V42,U43:V75)</f>
        <v>0</v>
      </c>
      <c r="V9" s="409">
        <f>SUM(U77:U95)</f>
        <v>0</v>
      </c>
      <c r="W9" s="354">
        <f>SUM(W12:X75)</f>
        <v>0</v>
      </c>
      <c r="X9" s="409">
        <f>SUM(W77:W95)</f>
        <v>0</v>
      </c>
      <c r="Y9" s="356">
        <f>SUM(Y12:Z75)</f>
        <v>45.25</v>
      </c>
      <c r="Z9" s="357"/>
      <c r="AA9" s="356">
        <f>SUM(Y77:Z95)</f>
        <v>4.5</v>
      </c>
      <c r="AB9" s="357"/>
      <c r="AC9" s="6"/>
      <c r="AD9" s="5"/>
    </row>
    <row r="10" spans="1:30" ht="13.5" customHeight="1" thickBot="1">
      <c r="A10" s="385"/>
      <c r="B10" s="255"/>
      <c r="C10" s="393"/>
      <c r="D10" s="394"/>
      <c r="E10" s="394"/>
      <c r="F10" s="395"/>
      <c r="G10" s="131"/>
      <c r="H10" s="135"/>
      <c r="I10" s="367"/>
      <c r="J10" s="367"/>
      <c r="K10" s="355"/>
      <c r="L10" s="353"/>
      <c r="M10" s="355"/>
      <c r="N10" s="353"/>
      <c r="O10" s="355"/>
      <c r="P10" s="353"/>
      <c r="Q10" s="355"/>
      <c r="R10" s="353"/>
      <c r="S10" s="355"/>
      <c r="T10" s="353"/>
      <c r="U10" s="131"/>
      <c r="V10" s="255"/>
      <c r="W10" s="355"/>
      <c r="X10" s="255"/>
      <c r="Y10" s="131"/>
      <c r="Z10" s="136"/>
      <c r="AA10" s="131"/>
      <c r="AB10" s="136"/>
      <c r="AC10" s="6"/>
      <c r="AD10" s="5"/>
    </row>
    <row r="11" spans="1:30" ht="21" customHeight="1" thickBot="1">
      <c r="A11" s="349" t="s">
        <v>33</v>
      </c>
      <c r="B11" s="299"/>
      <c r="C11" s="333"/>
      <c r="D11" s="334"/>
      <c r="E11" s="335"/>
      <c r="F11" s="12"/>
      <c r="G11" s="13"/>
      <c r="H11" s="14"/>
      <c r="I11" s="15"/>
      <c r="J11" s="15"/>
      <c r="K11" s="350" t="s">
        <v>41</v>
      </c>
      <c r="L11" s="351"/>
      <c r="M11" s="350" t="s">
        <v>42</v>
      </c>
      <c r="N11" s="351"/>
      <c r="O11" s="106" t="s">
        <v>43</v>
      </c>
      <c r="P11" s="107"/>
      <c r="Q11" s="323" t="s">
        <v>45</v>
      </c>
      <c r="R11" s="324"/>
      <c r="S11" s="323" t="s">
        <v>44</v>
      </c>
      <c r="T11" s="324"/>
      <c r="U11" s="358" t="s">
        <v>46</v>
      </c>
      <c r="V11" s="359"/>
      <c r="W11" s="358" t="s">
        <v>47</v>
      </c>
      <c r="X11" s="360"/>
      <c r="Y11" s="363" t="s">
        <v>17</v>
      </c>
      <c r="Z11" s="197"/>
      <c r="AA11" s="439" t="s">
        <v>34</v>
      </c>
      <c r="AB11" s="299"/>
      <c r="AC11" s="6"/>
    </row>
    <row r="12" spans="1:30" ht="15" customHeight="1" thickBot="1">
      <c r="A12" s="205" t="s">
        <v>75</v>
      </c>
      <c r="B12" s="103"/>
      <c r="C12" s="326" t="s">
        <v>78</v>
      </c>
      <c r="D12" s="327"/>
      <c r="E12" s="327"/>
      <c r="F12" s="328"/>
      <c r="G12" s="125"/>
      <c r="H12" s="126"/>
      <c r="I12" s="125"/>
      <c r="J12" s="126"/>
      <c r="K12" s="129">
        <v>0.75</v>
      </c>
      <c r="L12" s="329"/>
      <c r="M12" s="92">
        <v>0.25</v>
      </c>
      <c r="N12" s="321"/>
      <c r="O12" s="127">
        <v>0.25</v>
      </c>
      <c r="P12" s="151"/>
      <c r="Q12" s="92">
        <v>0.25</v>
      </c>
      <c r="R12" s="321"/>
      <c r="S12" s="129">
        <v>0.25</v>
      </c>
      <c r="T12" s="329"/>
      <c r="U12" s="414"/>
      <c r="V12" s="415"/>
      <c r="W12" s="302"/>
      <c r="X12" s="171"/>
      <c r="Y12" s="268">
        <f t="shared" ref="Y12:Y48" si="0">SUM(K12:X12)</f>
        <v>1.75</v>
      </c>
      <c r="Z12" s="142"/>
      <c r="AA12" s="450" t="s">
        <v>48</v>
      </c>
      <c r="AB12" s="154"/>
      <c r="AC12" s="4"/>
    </row>
    <row r="13" spans="1:30" ht="15" customHeight="1" thickBot="1">
      <c r="A13" s="102"/>
      <c r="B13" s="103"/>
      <c r="C13" s="330" t="s">
        <v>68</v>
      </c>
      <c r="D13" s="331"/>
      <c r="E13" s="331"/>
      <c r="F13" s="332"/>
      <c r="G13" s="325"/>
      <c r="H13" s="126"/>
      <c r="I13" s="125"/>
      <c r="J13" s="126"/>
      <c r="K13" s="129">
        <v>0.25</v>
      </c>
      <c r="L13" s="329"/>
      <c r="M13" s="92">
        <v>0.25</v>
      </c>
      <c r="N13" s="321"/>
      <c r="O13" s="127">
        <v>0.25</v>
      </c>
      <c r="P13" s="151"/>
      <c r="Q13" s="92">
        <v>0.25</v>
      </c>
      <c r="R13" s="321"/>
      <c r="S13" s="129">
        <v>0.25</v>
      </c>
      <c r="T13" s="329"/>
      <c r="U13" s="270"/>
      <c r="V13" s="227"/>
      <c r="W13" s="127"/>
      <c r="X13" s="144"/>
      <c r="Y13" s="268">
        <f t="shared" si="0"/>
        <v>1.25</v>
      </c>
      <c r="Z13" s="142"/>
      <c r="AA13" s="287">
        <f>SUM(Y12:Z25)</f>
        <v>11</v>
      </c>
      <c r="AB13" s="197"/>
      <c r="AC13" s="4"/>
    </row>
    <row r="14" spans="1:30" ht="13.5" customHeight="1" thickBot="1">
      <c r="A14" s="102"/>
      <c r="B14" s="103"/>
      <c r="C14" s="326"/>
      <c r="D14" s="327"/>
      <c r="E14" s="327"/>
      <c r="F14" s="328"/>
      <c r="G14" s="125"/>
      <c r="H14" s="126"/>
      <c r="I14" s="125"/>
      <c r="J14" s="126"/>
      <c r="K14" s="129"/>
      <c r="L14" s="329"/>
      <c r="M14" s="92"/>
      <c r="N14" s="321"/>
      <c r="O14" s="127"/>
      <c r="P14" s="151"/>
      <c r="Q14" s="92"/>
      <c r="R14" s="321"/>
      <c r="S14" s="129"/>
      <c r="T14" s="329"/>
      <c r="U14" s="270"/>
      <c r="V14" s="227"/>
      <c r="W14" s="127"/>
      <c r="X14" s="144"/>
      <c r="Y14" s="268">
        <f t="shared" si="0"/>
        <v>0</v>
      </c>
      <c r="Z14" s="142"/>
      <c r="AA14" s="131"/>
      <c r="AB14" s="136"/>
      <c r="AC14" s="4"/>
    </row>
    <row r="15" spans="1:30" ht="13.5" customHeight="1" thickBot="1">
      <c r="A15" s="102"/>
      <c r="B15" s="103"/>
      <c r="C15" s="310" t="s">
        <v>69</v>
      </c>
      <c r="D15" s="311"/>
      <c r="E15" s="311"/>
      <c r="F15" s="312"/>
      <c r="G15" s="125"/>
      <c r="H15" s="126"/>
      <c r="I15" s="125"/>
      <c r="J15" s="126"/>
      <c r="K15" s="129">
        <v>1</v>
      </c>
      <c r="L15" s="122"/>
      <c r="M15" s="92"/>
      <c r="N15" s="93"/>
      <c r="O15" s="127">
        <v>0.5</v>
      </c>
      <c r="P15" s="128"/>
      <c r="Q15" s="92"/>
      <c r="R15" s="93"/>
      <c r="S15" s="129"/>
      <c r="T15" s="329"/>
      <c r="U15" s="270"/>
      <c r="V15" s="227"/>
      <c r="W15" s="127"/>
      <c r="X15" s="151"/>
      <c r="Y15" s="455">
        <f t="shared" si="0"/>
        <v>1.5</v>
      </c>
      <c r="Z15" s="456"/>
      <c r="AA15" s="448" t="s">
        <v>38</v>
      </c>
      <c r="AB15" s="449"/>
      <c r="AC15" s="4"/>
    </row>
    <row r="16" spans="1:30" ht="14.25" customHeight="1" thickBot="1">
      <c r="A16" s="102"/>
      <c r="B16" s="103"/>
      <c r="C16" s="310" t="s">
        <v>82</v>
      </c>
      <c r="D16" s="311"/>
      <c r="E16" s="311"/>
      <c r="F16" s="312"/>
      <c r="G16" s="125"/>
      <c r="H16" s="126"/>
      <c r="I16" s="125"/>
      <c r="J16" s="126"/>
      <c r="K16" s="129"/>
      <c r="L16" s="122"/>
      <c r="M16" s="92"/>
      <c r="N16" s="93"/>
      <c r="O16" s="127">
        <v>2</v>
      </c>
      <c r="P16" s="128"/>
      <c r="Q16" s="92"/>
      <c r="R16" s="93"/>
      <c r="S16" s="129"/>
      <c r="T16" s="122"/>
      <c r="U16" s="270"/>
      <c r="V16" s="128"/>
      <c r="W16" s="127"/>
      <c r="X16" s="144"/>
      <c r="Y16" s="268">
        <f t="shared" si="0"/>
        <v>2</v>
      </c>
      <c r="Z16" s="142"/>
      <c r="AA16" s="271">
        <f>AA13/AA4</f>
        <v>0.22110552763819097</v>
      </c>
      <c r="AB16" s="197"/>
      <c r="AC16" s="4"/>
    </row>
    <row r="17" spans="1:31" ht="15" customHeight="1" thickBot="1">
      <c r="A17" s="102"/>
      <c r="B17" s="103"/>
      <c r="C17" s="310" t="s">
        <v>72</v>
      </c>
      <c r="D17" s="311"/>
      <c r="E17" s="311"/>
      <c r="F17" s="312"/>
      <c r="G17" s="125"/>
      <c r="H17" s="126"/>
      <c r="I17" s="125"/>
      <c r="J17" s="126"/>
      <c r="K17" s="129"/>
      <c r="L17" s="122"/>
      <c r="M17" s="92"/>
      <c r="N17" s="93"/>
      <c r="O17" s="127"/>
      <c r="P17" s="128"/>
      <c r="Q17" s="92"/>
      <c r="R17" s="93"/>
      <c r="S17" s="129"/>
      <c r="T17" s="122"/>
      <c r="U17" s="270"/>
      <c r="V17" s="128"/>
      <c r="W17" s="127"/>
      <c r="X17" s="144"/>
      <c r="Y17" s="268">
        <f t="shared" ref="Y17" si="1">SUM(K17:X17)</f>
        <v>0</v>
      </c>
      <c r="Z17" s="142"/>
      <c r="AA17" s="309"/>
      <c r="AB17" s="154"/>
      <c r="AC17" s="4"/>
    </row>
    <row r="18" spans="1:31" ht="15" customHeight="1" thickBot="1">
      <c r="A18" s="102"/>
      <c r="B18" s="103"/>
      <c r="C18" s="310" t="s">
        <v>73</v>
      </c>
      <c r="D18" s="311"/>
      <c r="E18" s="311"/>
      <c r="F18" s="312"/>
      <c r="G18" s="125"/>
      <c r="H18" s="126"/>
      <c r="I18" s="125"/>
      <c r="J18" s="126"/>
      <c r="K18" s="129">
        <v>0.25</v>
      </c>
      <c r="L18" s="122"/>
      <c r="M18" s="92"/>
      <c r="N18" s="93"/>
      <c r="O18" s="127"/>
      <c r="P18" s="128"/>
      <c r="Q18" s="92"/>
      <c r="R18" s="93"/>
      <c r="S18" s="129"/>
      <c r="T18" s="122"/>
      <c r="U18" s="270"/>
      <c r="V18" s="128"/>
      <c r="W18" s="127"/>
      <c r="X18" s="144"/>
      <c r="Y18" s="268">
        <f t="shared" si="0"/>
        <v>0.25</v>
      </c>
      <c r="Z18" s="142"/>
      <c r="AA18" s="165"/>
      <c r="AB18" s="154"/>
      <c r="AC18" s="4"/>
    </row>
    <row r="19" spans="1:31" ht="15" customHeight="1" thickBot="1">
      <c r="A19" s="102"/>
      <c r="B19" s="103"/>
      <c r="C19" s="310" t="s">
        <v>76</v>
      </c>
      <c r="D19" s="311"/>
      <c r="E19" s="311"/>
      <c r="F19" s="312"/>
      <c r="G19" s="125"/>
      <c r="H19" s="126"/>
      <c r="I19" s="125"/>
      <c r="J19" s="126"/>
      <c r="K19" s="129"/>
      <c r="L19" s="122"/>
      <c r="M19" s="92">
        <v>2</v>
      </c>
      <c r="N19" s="93"/>
      <c r="O19" s="127"/>
      <c r="P19" s="128"/>
      <c r="Q19" s="92"/>
      <c r="R19" s="93"/>
      <c r="S19" s="129"/>
      <c r="T19" s="122"/>
      <c r="U19" s="270"/>
      <c r="V19" s="128"/>
      <c r="W19" s="127"/>
      <c r="X19" s="144"/>
      <c r="Y19" s="268">
        <f t="shared" si="0"/>
        <v>2</v>
      </c>
      <c r="Z19" s="142"/>
      <c r="AA19" s="165"/>
      <c r="AB19" s="154"/>
      <c r="AC19" s="4"/>
      <c r="AE19" s="82"/>
    </row>
    <row r="20" spans="1:31" ht="15" customHeight="1" thickBot="1">
      <c r="A20" s="102"/>
      <c r="B20" s="103"/>
      <c r="C20" s="310" t="s">
        <v>84</v>
      </c>
      <c r="D20" s="311"/>
      <c r="E20" s="311"/>
      <c r="F20" s="312"/>
      <c r="G20" s="44"/>
      <c r="H20" s="79"/>
      <c r="I20" s="44"/>
      <c r="J20" s="79"/>
      <c r="K20" s="129">
        <v>0.25</v>
      </c>
      <c r="L20" s="122"/>
      <c r="M20" s="92">
        <v>0.25</v>
      </c>
      <c r="N20" s="93"/>
      <c r="O20" s="127">
        <v>0.25</v>
      </c>
      <c r="P20" s="151"/>
      <c r="Q20" s="92">
        <v>0.25</v>
      </c>
      <c r="R20" s="93"/>
      <c r="S20" s="129">
        <v>0.25</v>
      </c>
      <c r="T20" s="122"/>
      <c r="U20" s="270"/>
      <c r="V20" s="128"/>
      <c r="W20" s="127"/>
      <c r="X20" s="144"/>
      <c r="Y20" s="268">
        <f t="shared" ref="Y20" si="2">SUM(K20:X20)</f>
        <v>1.25</v>
      </c>
      <c r="Z20" s="142"/>
      <c r="AA20" s="165"/>
      <c r="AB20" s="154"/>
      <c r="AC20" s="4"/>
    </row>
    <row r="21" spans="1:31" ht="15" customHeight="1" thickBot="1">
      <c r="A21" s="102"/>
      <c r="B21" s="103"/>
      <c r="C21" s="416" t="s">
        <v>88</v>
      </c>
      <c r="D21" s="417"/>
      <c r="E21" s="417"/>
      <c r="F21" s="418"/>
      <c r="G21" s="44"/>
      <c r="H21" s="79"/>
      <c r="I21" s="44"/>
      <c r="J21" s="79"/>
      <c r="K21" s="129"/>
      <c r="L21" s="122"/>
      <c r="M21" s="92">
        <v>1</v>
      </c>
      <c r="N21" s="93"/>
      <c r="O21" s="127"/>
      <c r="P21" s="151"/>
      <c r="Q21" s="92"/>
      <c r="R21" s="93"/>
      <c r="S21" s="129"/>
      <c r="T21" s="122"/>
      <c r="U21" s="270"/>
      <c r="V21" s="128"/>
      <c r="W21" s="127"/>
      <c r="X21" s="144"/>
      <c r="Y21" s="268">
        <f t="shared" si="0"/>
        <v>1</v>
      </c>
      <c r="Z21" s="142"/>
      <c r="AA21" s="165"/>
      <c r="AB21" s="154"/>
      <c r="AC21" s="4"/>
    </row>
    <row r="22" spans="1:31" ht="13.5" thickBot="1">
      <c r="A22" s="102"/>
      <c r="B22" s="103"/>
      <c r="C22" s="179"/>
      <c r="D22" s="180"/>
      <c r="E22" s="180"/>
      <c r="F22" s="313"/>
      <c r="G22" s="98"/>
      <c r="H22" s="99"/>
      <c r="I22" s="98"/>
      <c r="J22" s="99"/>
      <c r="K22" s="129"/>
      <c r="L22" s="122"/>
      <c r="M22" s="92"/>
      <c r="N22" s="93"/>
      <c r="O22" s="127"/>
      <c r="P22" s="128"/>
      <c r="Q22" s="92"/>
      <c r="R22" s="93"/>
      <c r="S22" s="129"/>
      <c r="T22" s="122"/>
      <c r="U22" s="270"/>
      <c r="V22" s="128"/>
      <c r="W22" s="127"/>
      <c r="X22" s="144"/>
      <c r="Y22" s="268">
        <f t="shared" si="0"/>
        <v>0</v>
      </c>
      <c r="Z22" s="142"/>
      <c r="AA22" s="165"/>
      <c r="AB22" s="154"/>
      <c r="AC22" s="4"/>
    </row>
    <row r="23" spans="1:31" s="17" customFormat="1" ht="13.5" customHeight="1" thickBot="1">
      <c r="A23" s="102"/>
      <c r="B23" s="103"/>
      <c r="C23" s="179"/>
      <c r="D23" s="180"/>
      <c r="E23" s="180"/>
      <c r="F23" s="313"/>
      <c r="G23" s="98"/>
      <c r="H23" s="99"/>
      <c r="I23" s="98"/>
      <c r="J23" s="99"/>
      <c r="K23" s="129"/>
      <c r="L23" s="122"/>
      <c r="M23" s="92"/>
      <c r="N23" s="93"/>
      <c r="O23" s="127"/>
      <c r="P23" s="128"/>
      <c r="Q23" s="92"/>
      <c r="R23" s="93"/>
      <c r="S23" s="129"/>
      <c r="T23" s="122"/>
      <c r="U23" s="451"/>
      <c r="V23" s="452"/>
      <c r="W23" s="127"/>
      <c r="X23" s="144"/>
      <c r="Y23" s="446">
        <f t="shared" ref="Y23:Y24" si="3">SUM(K23:X23)</f>
        <v>0</v>
      </c>
      <c r="Z23" s="447"/>
      <c r="AA23" s="165"/>
      <c r="AB23" s="154"/>
      <c r="AC23" s="16"/>
    </row>
    <row r="24" spans="1:31" ht="15" customHeight="1" thickBot="1">
      <c r="A24" s="102"/>
      <c r="B24" s="103"/>
      <c r="C24" s="416"/>
      <c r="D24" s="417"/>
      <c r="E24" s="417"/>
      <c r="F24" s="418"/>
      <c r="G24" s="88"/>
      <c r="H24" s="89"/>
      <c r="I24" s="88"/>
      <c r="J24" s="89"/>
      <c r="K24" s="86"/>
      <c r="L24" s="87"/>
      <c r="M24" s="92"/>
      <c r="N24" s="321"/>
      <c r="O24" s="127"/>
      <c r="P24" s="128"/>
      <c r="Q24" s="84"/>
      <c r="R24" s="85"/>
      <c r="S24" s="453"/>
      <c r="T24" s="454"/>
      <c r="U24" s="270"/>
      <c r="V24" s="128"/>
      <c r="W24" s="127"/>
      <c r="X24" s="144"/>
      <c r="Y24" s="268">
        <f t="shared" si="3"/>
        <v>0</v>
      </c>
      <c r="Z24" s="142"/>
      <c r="AA24" s="165"/>
      <c r="AB24" s="154"/>
      <c r="AC24" s="4"/>
    </row>
    <row r="25" spans="1:31" ht="15" customHeight="1" thickBot="1">
      <c r="A25" s="104"/>
      <c r="B25" s="105"/>
      <c r="C25" s="314"/>
      <c r="D25" s="315"/>
      <c r="E25" s="315"/>
      <c r="F25" s="316"/>
      <c r="G25" s="177"/>
      <c r="H25" s="176"/>
      <c r="I25" s="177"/>
      <c r="J25" s="176"/>
      <c r="K25" s="129"/>
      <c r="L25" s="122"/>
      <c r="M25" s="92"/>
      <c r="N25" s="93"/>
      <c r="O25" s="127"/>
      <c r="P25" s="128"/>
      <c r="Q25" s="270"/>
      <c r="R25" s="128"/>
      <c r="S25" s="129"/>
      <c r="T25" s="122"/>
      <c r="U25" s="270"/>
      <c r="V25" s="128"/>
      <c r="W25" s="127"/>
      <c r="X25" s="144"/>
      <c r="Y25" s="268">
        <f t="shared" si="0"/>
        <v>0</v>
      </c>
      <c r="Z25" s="142"/>
      <c r="AA25" s="131"/>
      <c r="AB25" s="136"/>
      <c r="AC25" s="4"/>
    </row>
    <row r="26" spans="1:31" ht="15" customHeight="1" thickBot="1">
      <c r="A26" s="100" t="s">
        <v>53</v>
      </c>
      <c r="B26" s="101"/>
      <c r="C26" s="419"/>
      <c r="D26" s="420"/>
      <c r="E26" s="420"/>
      <c r="F26" s="421"/>
      <c r="G26" s="117"/>
      <c r="H26" s="118"/>
      <c r="I26" s="117"/>
      <c r="J26" s="118"/>
      <c r="K26" s="169"/>
      <c r="L26" s="170"/>
      <c r="M26" s="96"/>
      <c r="N26" s="97"/>
      <c r="O26" s="90"/>
      <c r="P26" s="91"/>
      <c r="Q26" s="96"/>
      <c r="R26" s="97"/>
      <c r="S26" s="422"/>
      <c r="T26" s="423"/>
      <c r="U26" s="291"/>
      <c r="V26" s="91"/>
      <c r="W26" s="90"/>
      <c r="X26" s="223"/>
      <c r="Y26" s="268">
        <f t="shared" si="0"/>
        <v>0</v>
      </c>
      <c r="Z26" s="142"/>
      <c r="AA26" s="287">
        <f>SUM(Y26:Z30)</f>
        <v>0</v>
      </c>
      <c r="AB26" s="197"/>
      <c r="AC26" s="4"/>
    </row>
    <row r="27" spans="1:31" ht="15" customHeight="1" thickBot="1">
      <c r="A27" s="102"/>
      <c r="B27" s="103"/>
      <c r="C27" s="183"/>
      <c r="D27" s="184"/>
      <c r="E27" s="184"/>
      <c r="F27" s="184"/>
      <c r="G27" s="119"/>
      <c r="H27" s="120"/>
      <c r="I27" s="119"/>
      <c r="J27" s="120"/>
      <c r="K27" s="346"/>
      <c r="L27" s="318"/>
      <c r="M27" s="92"/>
      <c r="N27" s="93"/>
      <c r="O27" s="127"/>
      <c r="P27" s="128"/>
      <c r="Q27" s="92"/>
      <c r="R27" s="93"/>
      <c r="S27" s="129"/>
      <c r="T27" s="122"/>
      <c r="U27" s="270"/>
      <c r="V27" s="128"/>
      <c r="W27" s="127"/>
      <c r="X27" s="144"/>
      <c r="Y27" s="268">
        <f t="shared" si="0"/>
        <v>0</v>
      </c>
      <c r="Z27" s="142"/>
      <c r="AA27" s="131"/>
      <c r="AB27" s="136"/>
      <c r="AC27" s="4"/>
    </row>
    <row r="28" spans="1:31" ht="13.5" thickBot="1">
      <c r="A28" s="102"/>
      <c r="B28" s="103"/>
      <c r="C28" s="114"/>
      <c r="D28" s="115"/>
      <c r="E28" s="115"/>
      <c r="F28" s="116"/>
      <c r="G28" s="98"/>
      <c r="H28" s="99"/>
      <c r="I28" s="98"/>
      <c r="J28" s="99"/>
      <c r="K28" s="121"/>
      <c r="L28" s="122"/>
      <c r="M28" s="92"/>
      <c r="N28" s="93"/>
      <c r="O28" s="127"/>
      <c r="P28" s="128"/>
      <c r="Q28" s="92"/>
      <c r="R28" s="93"/>
      <c r="S28" s="129"/>
      <c r="T28" s="122"/>
      <c r="U28" s="270"/>
      <c r="V28" s="128"/>
      <c r="W28" s="127"/>
      <c r="X28" s="144"/>
      <c r="Y28" s="268">
        <f t="shared" si="0"/>
        <v>0</v>
      </c>
      <c r="Z28" s="142"/>
      <c r="AA28" s="304" t="s">
        <v>38</v>
      </c>
      <c r="AB28" s="154"/>
      <c r="AC28" s="4"/>
    </row>
    <row r="29" spans="1:31" ht="15" customHeight="1" thickBot="1">
      <c r="A29" s="102"/>
      <c r="B29" s="103"/>
      <c r="C29" s="179"/>
      <c r="D29" s="180"/>
      <c r="E29" s="180"/>
      <c r="F29" s="180"/>
      <c r="G29" s="98"/>
      <c r="H29" s="99"/>
      <c r="I29" s="98"/>
      <c r="J29" s="99"/>
      <c r="K29" s="121"/>
      <c r="L29" s="122"/>
      <c r="M29" s="92"/>
      <c r="N29" s="93"/>
      <c r="O29" s="127"/>
      <c r="P29" s="128"/>
      <c r="Q29" s="92"/>
      <c r="R29" s="93"/>
      <c r="S29" s="129"/>
      <c r="T29" s="122"/>
      <c r="U29" s="270"/>
      <c r="V29" s="128"/>
      <c r="W29" s="127"/>
      <c r="X29" s="144"/>
      <c r="Y29" s="268">
        <f t="shared" si="0"/>
        <v>0</v>
      </c>
      <c r="Z29" s="142"/>
      <c r="AA29" s="271">
        <f>AA26/AA4</f>
        <v>0</v>
      </c>
      <c r="AB29" s="197"/>
      <c r="AC29" s="4"/>
    </row>
    <row r="30" spans="1:31" ht="15" customHeight="1" thickBot="1">
      <c r="A30" s="104"/>
      <c r="B30" s="105"/>
      <c r="C30" s="181"/>
      <c r="D30" s="182"/>
      <c r="E30" s="182"/>
      <c r="F30" s="182"/>
      <c r="G30" s="177"/>
      <c r="H30" s="176"/>
      <c r="I30" s="177"/>
      <c r="J30" s="176"/>
      <c r="K30" s="121"/>
      <c r="L30" s="122"/>
      <c r="M30" s="92"/>
      <c r="N30" s="93"/>
      <c r="O30" s="127"/>
      <c r="P30" s="128"/>
      <c r="Q30" s="92"/>
      <c r="R30" s="93"/>
      <c r="S30" s="129"/>
      <c r="T30" s="122"/>
      <c r="U30" s="270"/>
      <c r="V30" s="128"/>
      <c r="W30" s="127"/>
      <c r="X30" s="144"/>
      <c r="Y30" s="268">
        <f t="shared" si="0"/>
        <v>0</v>
      </c>
      <c r="Z30" s="142"/>
      <c r="AA30" s="131"/>
      <c r="AB30" s="136"/>
      <c r="AC30" s="4"/>
    </row>
    <row r="31" spans="1:31" ht="15" customHeight="1" thickBot="1">
      <c r="A31" s="186" t="s">
        <v>57</v>
      </c>
      <c r="B31" s="187"/>
      <c r="C31" s="172" t="s">
        <v>55</v>
      </c>
      <c r="D31" s="173"/>
      <c r="E31" s="173"/>
      <c r="F31" s="174"/>
      <c r="G31" s="119"/>
      <c r="H31" s="120"/>
      <c r="I31" s="119"/>
      <c r="J31" s="120"/>
      <c r="K31" s="322">
        <v>0.25</v>
      </c>
      <c r="L31" s="284"/>
      <c r="M31" s="96">
        <v>0.25</v>
      </c>
      <c r="N31" s="97"/>
      <c r="O31" s="90">
        <v>0.25</v>
      </c>
      <c r="P31" s="91"/>
      <c r="Q31" s="96">
        <v>0.25</v>
      </c>
      <c r="R31" s="97"/>
      <c r="S31" s="283">
        <v>0.5</v>
      </c>
      <c r="T31" s="284"/>
      <c r="U31" s="291"/>
      <c r="V31" s="91"/>
      <c r="W31" s="90"/>
      <c r="X31" s="223"/>
      <c r="Y31" s="268">
        <f t="shared" si="0"/>
        <v>1.5</v>
      </c>
      <c r="Z31" s="142"/>
      <c r="AA31" s="287">
        <f>SUM(Y31:Z37)</f>
        <v>13.25</v>
      </c>
      <c r="AB31" s="197"/>
      <c r="AC31" s="1"/>
    </row>
    <row r="32" spans="1:31" ht="15" customHeight="1" thickBot="1">
      <c r="A32" s="188"/>
      <c r="B32" s="189"/>
      <c r="C32" s="183" t="s">
        <v>83</v>
      </c>
      <c r="D32" s="184"/>
      <c r="E32" s="184"/>
      <c r="F32" s="185"/>
      <c r="G32" s="178"/>
      <c r="H32" s="99"/>
      <c r="I32" s="98"/>
      <c r="J32" s="99"/>
      <c r="K32" s="121"/>
      <c r="L32" s="122"/>
      <c r="M32" s="92"/>
      <c r="N32" s="93"/>
      <c r="O32" s="127">
        <v>1.25</v>
      </c>
      <c r="P32" s="128"/>
      <c r="Q32" s="92"/>
      <c r="R32" s="93"/>
      <c r="S32" s="129"/>
      <c r="T32" s="122"/>
      <c r="U32" s="270"/>
      <c r="V32" s="128"/>
      <c r="W32" s="127"/>
      <c r="X32" s="144"/>
      <c r="Y32" s="268">
        <f t="shared" si="0"/>
        <v>1.25</v>
      </c>
      <c r="Z32" s="142"/>
      <c r="AA32" s="131"/>
      <c r="AB32" s="136"/>
      <c r="AC32" s="1"/>
    </row>
    <row r="33" spans="1:29" ht="15" customHeight="1" thickBot="1">
      <c r="A33" s="188"/>
      <c r="B33" s="190"/>
      <c r="C33" s="183" t="s">
        <v>81</v>
      </c>
      <c r="D33" s="184"/>
      <c r="E33" s="184"/>
      <c r="F33" s="185"/>
      <c r="G33" s="98"/>
      <c r="H33" s="99"/>
      <c r="I33" s="98"/>
      <c r="J33" s="99"/>
      <c r="K33" s="121"/>
      <c r="L33" s="122"/>
      <c r="M33" s="92">
        <v>2</v>
      </c>
      <c r="N33" s="93"/>
      <c r="O33" s="127"/>
      <c r="P33" s="128"/>
      <c r="Q33" s="92">
        <v>3</v>
      </c>
      <c r="R33" s="93"/>
      <c r="S33" s="129"/>
      <c r="T33" s="122"/>
      <c r="U33" s="270"/>
      <c r="V33" s="128"/>
      <c r="W33" s="127"/>
      <c r="X33" s="144"/>
      <c r="Y33" s="268">
        <f t="shared" si="0"/>
        <v>5</v>
      </c>
      <c r="Z33" s="142"/>
      <c r="AA33" s="304" t="s">
        <v>38</v>
      </c>
      <c r="AB33" s="154"/>
      <c r="AC33" s="1"/>
    </row>
    <row r="34" spans="1:29" ht="15" customHeight="1" thickBot="1">
      <c r="A34" s="188"/>
      <c r="B34" s="190"/>
      <c r="C34" s="94"/>
      <c r="D34" s="95"/>
      <c r="E34" s="95"/>
      <c r="F34" s="95"/>
      <c r="G34" s="98"/>
      <c r="H34" s="99"/>
      <c r="I34" s="98"/>
      <c r="J34" s="99"/>
      <c r="K34" s="121"/>
      <c r="L34" s="122"/>
      <c r="M34" s="92"/>
      <c r="N34" s="93"/>
      <c r="O34" s="127"/>
      <c r="P34" s="128"/>
      <c r="Q34" s="92"/>
      <c r="R34" s="93"/>
      <c r="S34" s="129"/>
      <c r="T34" s="122"/>
      <c r="U34" s="270"/>
      <c r="V34" s="128"/>
      <c r="W34" s="127"/>
      <c r="X34" s="144"/>
      <c r="Y34" s="268">
        <f t="shared" si="0"/>
        <v>0</v>
      </c>
      <c r="Z34" s="142"/>
      <c r="AA34" s="271">
        <f>AA31/AA4</f>
        <v>0.26633165829145727</v>
      </c>
      <c r="AB34" s="197"/>
      <c r="AC34" s="1"/>
    </row>
    <row r="35" spans="1:29" ht="15" customHeight="1" thickBot="1">
      <c r="A35" s="188"/>
      <c r="B35" s="190"/>
      <c r="C35" s="94" t="s">
        <v>85</v>
      </c>
      <c r="D35" s="95"/>
      <c r="E35" s="95"/>
      <c r="F35" s="95"/>
      <c r="G35" s="98"/>
      <c r="H35" s="99"/>
      <c r="I35" s="98"/>
      <c r="J35" s="99"/>
      <c r="K35" s="201">
        <v>1</v>
      </c>
      <c r="L35" s="122"/>
      <c r="M35" s="92"/>
      <c r="N35" s="93"/>
      <c r="O35" s="127"/>
      <c r="P35" s="128"/>
      <c r="Q35" s="92"/>
      <c r="R35" s="93"/>
      <c r="S35" s="129">
        <v>3.5</v>
      </c>
      <c r="T35" s="122"/>
      <c r="U35" s="270"/>
      <c r="V35" s="128"/>
      <c r="W35" s="127"/>
      <c r="X35" s="144"/>
      <c r="Y35" s="268">
        <f t="shared" ref="Y35:Y36" si="4">SUM(K35:X35)</f>
        <v>4.5</v>
      </c>
      <c r="Z35" s="142"/>
      <c r="AA35" s="309"/>
      <c r="AB35" s="154"/>
      <c r="AC35" s="1"/>
    </row>
    <row r="36" spans="1:29" ht="15" customHeight="1" thickBot="1">
      <c r="A36" s="188"/>
      <c r="B36" s="190"/>
      <c r="C36" s="94" t="s">
        <v>87</v>
      </c>
      <c r="D36" s="95"/>
      <c r="E36" s="95"/>
      <c r="F36" s="95"/>
      <c r="G36" s="98"/>
      <c r="H36" s="99"/>
      <c r="I36" s="98"/>
      <c r="J36" s="99"/>
      <c r="K36" s="121"/>
      <c r="L36" s="122"/>
      <c r="M36" s="92"/>
      <c r="N36" s="93"/>
      <c r="O36" s="127"/>
      <c r="P36" s="128"/>
      <c r="Q36" s="92">
        <v>1</v>
      </c>
      <c r="R36" s="93"/>
      <c r="S36" s="129"/>
      <c r="T36" s="122"/>
      <c r="U36" s="270"/>
      <c r="V36" s="128"/>
      <c r="W36" s="127"/>
      <c r="X36" s="144"/>
      <c r="Y36" s="268">
        <f t="shared" si="4"/>
        <v>1</v>
      </c>
      <c r="Z36" s="142"/>
      <c r="AA36" s="309"/>
      <c r="AB36" s="154"/>
      <c r="AC36" s="1"/>
    </row>
    <row r="37" spans="1:29" ht="15" customHeight="1" thickBot="1">
      <c r="A37" s="191"/>
      <c r="B37" s="192"/>
      <c r="C37" s="193"/>
      <c r="D37" s="194"/>
      <c r="E37" s="194"/>
      <c r="F37" s="195"/>
      <c r="G37" s="175"/>
      <c r="H37" s="176"/>
      <c r="I37" s="177"/>
      <c r="J37" s="176"/>
      <c r="K37" s="121"/>
      <c r="L37" s="122"/>
      <c r="M37" s="92"/>
      <c r="N37" s="93"/>
      <c r="O37" s="127"/>
      <c r="P37" s="128"/>
      <c r="Q37" s="92"/>
      <c r="R37" s="93"/>
      <c r="S37" s="129"/>
      <c r="T37" s="122"/>
      <c r="U37" s="270"/>
      <c r="V37" s="128"/>
      <c r="W37" s="127"/>
      <c r="X37" s="144"/>
      <c r="Y37" s="268">
        <f t="shared" si="0"/>
        <v>0</v>
      </c>
      <c r="Z37" s="142"/>
      <c r="AA37" s="165"/>
      <c r="AB37" s="154"/>
      <c r="AC37" s="1"/>
    </row>
    <row r="38" spans="1:29" ht="15" customHeight="1" thickBot="1">
      <c r="A38" s="166" t="s">
        <v>61</v>
      </c>
      <c r="B38" s="166"/>
      <c r="C38" s="94" t="s">
        <v>62</v>
      </c>
      <c r="D38" s="95"/>
      <c r="E38" s="95"/>
      <c r="F38" s="123"/>
      <c r="G38" s="109"/>
      <c r="H38" s="110"/>
      <c r="I38" s="109"/>
      <c r="J38" s="110"/>
      <c r="K38" s="169">
        <v>0.5</v>
      </c>
      <c r="L38" s="170"/>
      <c r="M38" s="96"/>
      <c r="N38" s="97"/>
      <c r="O38" s="90">
        <v>0.5</v>
      </c>
      <c r="P38" s="91"/>
      <c r="Q38" s="96">
        <v>0.5</v>
      </c>
      <c r="R38" s="97"/>
      <c r="S38" s="283"/>
      <c r="T38" s="284"/>
      <c r="U38" s="291"/>
      <c r="V38" s="91"/>
      <c r="W38" s="90"/>
      <c r="X38" s="223"/>
      <c r="Y38" s="268">
        <f t="shared" si="0"/>
        <v>1.5</v>
      </c>
      <c r="Z38" s="142"/>
      <c r="AA38" s="305">
        <f>SUM(Y38:Z42)</f>
        <v>13.25</v>
      </c>
      <c r="AB38" s="306"/>
      <c r="AC38" s="1"/>
    </row>
    <row r="39" spans="1:29" ht="15" customHeight="1" thickBot="1">
      <c r="A39" s="167"/>
      <c r="B39" s="167"/>
      <c r="C39" s="94" t="s">
        <v>67</v>
      </c>
      <c r="D39" s="95"/>
      <c r="E39" s="95"/>
      <c r="F39" s="123"/>
      <c r="G39" s="109"/>
      <c r="H39" s="110"/>
      <c r="I39" s="109"/>
      <c r="J39" s="110"/>
      <c r="K39" s="319">
        <v>2.5</v>
      </c>
      <c r="L39" s="320"/>
      <c r="M39" s="92">
        <v>1</v>
      </c>
      <c r="N39" s="93"/>
      <c r="O39" s="127">
        <v>1.5</v>
      </c>
      <c r="P39" s="128"/>
      <c r="Q39" s="92">
        <v>2</v>
      </c>
      <c r="R39" s="93"/>
      <c r="S39" s="129"/>
      <c r="T39" s="122"/>
      <c r="U39" s="270"/>
      <c r="V39" s="128"/>
      <c r="W39" s="127"/>
      <c r="X39" s="144"/>
      <c r="Y39" s="268">
        <f t="shared" si="0"/>
        <v>7</v>
      </c>
      <c r="Z39" s="142"/>
      <c r="AA39" s="307"/>
      <c r="AB39" s="308"/>
      <c r="AC39" s="1"/>
    </row>
    <row r="40" spans="1:29" ht="15" customHeight="1" thickBot="1">
      <c r="A40" s="167"/>
      <c r="B40" s="167"/>
      <c r="C40" s="94" t="s">
        <v>63</v>
      </c>
      <c r="D40" s="95"/>
      <c r="E40" s="95"/>
      <c r="F40" s="123"/>
      <c r="G40" s="109"/>
      <c r="H40" s="110"/>
      <c r="I40" s="109"/>
      <c r="J40" s="110"/>
      <c r="K40" s="317">
        <v>0.5</v>
      </c>
      <c r="L40" s="318"/>
      <c r="M40" s="92">
        <v>0.5</v>
      </c>
      <c r="N40" s="93"/>
      <c r="O40" s="127">
        <v>0.5</v>
      </c>
      <c r="P40" s="128"/>
      <c r="Q40" s="92">
        <v>0.5</v>
      </c>
      <c r="R40" s="321"/>
      <c r="S40" s="129"/>
      <c r="T40" s="122"/>
      <c r="U40" s="270"/>
      <c r="V40" s="128"/>
      <c r="W40" s="303"/>
      <c r="X40" s="122"/>
      <c r="Y40" s="268">
        <f t="shared" si="0"/>
        <v>2</v>
      </c>
      <c r="Z40" s="142"/>
      <c r="AA40" s="304" t="s">
        <v>38</v>
      </c>
      <c r="AB40" s="154"/>
      <c r="AC40" s="1"/>
    </row>
    <row r="41" spans="1:29" ht="15" customHeight="1" thickBot="1">
      <c r="A41" s="167"/>
      <c r="B41" s="167"/>
      <c r="C41" s="111" t="s">
        <v>64</v>
      </c>
      <c r="D41" s="112"/>
      <c r="E41" s="112"/>
      <c r="F41" s="113"/>
      <c r="G41" s="125"/>
      <c r="H41" s="126"/>
      <c r="I41" s="125"/>
      <c r="J41" s="126"/>
      <c r="K41" s="127">
        <v>1</v>
      </c>
      <c r="L41" s="128"/>
      <c r="M41" s="92"/>
      <c r="N41" s="93"/>
      <c r="O41" s="127"/>
      <c r="P41" s="128"/>
      <c r="Q41" s="92"/>
      <c r="R41" s="93"/>
      <c r="S41" s="129"/>
      <c r="T41" s="122"/>
      <c r="U41" s="270"/>
      <c r="V41" s="128"/>
      <c r="W41" s="127"/>
      <c r="X41" s="144"/>
      <c r="Y41" s="268">
        <f t="shared" si="0"/>
        <v>1</v>
      </c>
      <c r="Z41" s="142"/>
      <c r="AA41" s="271">
        <f>AA38/AA4</f>
        <v>0.26633165829145727</v>
      </c>
      <c r="AB41" s="197"/>
      <c r="AC41" s="1"/>
    </row>
    <row r="42" spans="1:29" ht="15" customHeight="1" thickBot="1">
      <c r="A42" s="167"/>
      <c r="B42" s="167"/>
      <c r="C42" s="111" t="s">
        <v>80</v>
      </c>
      <c r="D42" s="112"/>
      <c r="E42" s="112"/>
      <c r="F42" s="113"/>
      <c r="G42" s="125"/>
      <c r="H42" s="126"/>
      <c r="I42" s="125"/>
      <c r="J42" s="126"/>
      <c r="K42" s="129"/>
      <c r="L42" s="122"/>
      <c r="M42" s="92">
        <v>1.75</v>
      </c>
      <c r="N42" s="93"/>
      <c r="O42" s="127"/>
      <c r="P42" s="128"/>
      <c r="Q42" s="92"/>
      <c r="R42" s="93"/>
      <c r="S42" s="129"/>
      <c r="T42" s="122"/>
      <c r="U42" s="300"/>
      <c r="V42" s="301"/>
      <c r="W42" s="441"/>
      <c r="X42" s="301"/>
      <c r="Y42" s="268">
        <f t="shared" si="0"/>
        <v>1.75</v>
      </c>
      <c r="Z42" s="142"/>
      <c r="AA42" s="131"/>
      <c r="AB42" s="136"/>
      <c r="AC42" s="1"/>
    </row>
    <row r="43" spans="1:29" ht="15" customHeight="1" thickBot="1">
      <c r="A43" s="167"/>
      <c r="B43" s="167"/>
      <c r="C43" s="111" t="s">
        <v>79</v>
      </c>
      <c r="D43" s="112"/>
      <c r="E43" s="112"/>
      <c r="F43" s="113"/>
      <c r="G43" s="125"/>
      <c r="H43" s="126"/>
      <c r="I43" s="125"/>
      <c r="J43" s="126"/>
      <c r="K43" s="129"/>
      <c r="L43" s="122"/>
      <c r="M43" s="92"/>
      <c r="N43" s="93"/>
      <c r="O43" s="127">
        <v>1.5</v>
      </c>
      <c r="P43" s="128"/>
      <c r="Q43" s="92">
        <v>1</v>
      </c>
      <c r="R43" s="93"/>
      <c r="S43" s="129"/>
      <c r="T43" s="122"/>
      <c r="U43" s="414"/>
      <c r="V43" s="415"/>
      <c r="W43" s="302"/>
      <c r="X43" s="171"/>
      <c r="Y43" s="268">
        <f t="shared" si="0"/>
        <v>2.5</v>
      </c>
      <c r="Z43" s="142"/>
      <c r="AA43" s="305">
        <f>SUM(Y43:Z49)</f>
        <v>4.5</v>
      </c>
      <c r="AB43" s="306"/>
      <c r="AC43" s="4"/>
    </row>
    <row r="44" spans="1:29" ht="15" customHeight="1" thickBot="1">
      <c r="A44" s="167"/>
      <c r="B44" s="167"/>
      <c r="C44" s="111" t="s">
        <v>74</v>
      </c>
      <c r="D44" s="112"/>
      <c r="E44" s="112"/>
      <c r="F44" s="113"/>
      <c r="G44" s="125"/>
      <c r="H44" s="126"/>
      <c r="I44" s="125"/>
      <c r="J44" s="126"/>
      <c r="K44" s="129"/>
      <c r="L44" s="122"/>
      <c r="M44" s="92"/>
      <c r="N44" s="93"/>
      <c r="O44" s="127">
        <v>0.5</v>
      </c>
      <c r="P44" s="128"/>
      <c r="Q44" s="92">
        <v>0.5</v>
      </c>
      <c r="R44" s="93"/>
      <c r="S44" s="129"/>
      <c r="T44" s="122"/>
      <c r="U44" s="270"/>
      <c r="V44" s="128"/>
      <c r="W44" s="127"/>
      <c r="X44" s="144"/>
      <c r="Y44" s="268">
        <f t="shared" si="0"/>
        <v>1</v>
      </c>
      <c r="Z44" s="142"/>
      <c r="AA44" s="307"/>
      <c r="AB44" s="308"/>
      <c r="AC44" s="4"/>
    </row>
    <row r="45" spans="1:29" ht="15" customHeight="1" thickBot="1">
      <c r="A45" s="167"/>
      <c r="B45" s="167"/>
      <c r="C45" s="111" t="s">
        <v>70</v>
      </c>
      <c r="D45" s="112"/>
      <c r="E45" s="112"/>
      <c r="F45" s="113"/>
      <c r="G45" s="80"/>
      <c r="H45" s="81"/>
      <c r="I45" s="80"/>
      <c r="J45" s="81"/>
      <c r="K45" s="129"/>
      <c r="L45" s="122"/>
      <c r="M45" s="92">
        <v>1</v>
      </c>
      <c r="N45" s="93"/>
      <c r="O45" s="127"/>
      <c r="P45" s="128"/>
      <c r="Q45" s="92"/>
      <c r="R45" s="93"/>
      <c r="S45" s="129"/>
      <c r="T45" s="122"/>
      <c r="U45" s="270"/>
      <c r="V45" s="128"/>
      <c r="W45" s="127"/>
      <c r="X45" s="144"/>
      <c r="Y45" s="268">
        <f t="shared" si="0"/>
        <v>1</v>
      </c>
      <c r="Z45" s="142"/>
      <c r="AA45" s="304" t="s">
        <v>38</v>
      </c>
      <c r="AB45" s="154"/>
      <c r="AC45" s="4"/>
    </row>
    <row r="46" spans="1:29" ht="15" customHeight="1" thickBot="1">
      <c r="A46" s="167"/>
      <c r="B46" s="167"/>
      <c r="C46" s="124"/>
      <c r="D46" s="112"/>
      <c r="E46" s="112"/>
      <c r="F46" s="112"/>
      <c r="G46" s="98"/>
      <c r="H46" s="99"/>
      <c r="I46" s="98"/>
      <c r="J46" s="99"/>
      <c r="K46" s="121"/>
      <c r="L46" s="122"/>
      <c r="M46" s="92"/>
      <c r="N46" s="93"/>
      <c r="O46" s="127"/>
      <c r="P46" s="128"/>
      <c r="Q46" s="92"/>
      <c r="R46" s="93"/>
      <c r="S46" s="129"/>
      <c r="T46" s="122"/>
      <c r="U46" s="270"/>
      <c r="V46" s="128"/>
      <c r="W46" s="127"/>
      <c r="X46" s="144"/>
      <c r="Y46" s="268">
        <f t="shared" si="0"/>
        <v>0</v>
      </c>
      <c r="Z46" s="142"/>
      <c r="AA46" s="424">
        <f>AA43/AA4</f>
        <v>9.0452261306532666E-2</v>
      </c>
      <c r="AB46" s="425"/>
      <c r="AC46" s="4"/>
    </row>
    <row r="47" spans="1:29" ht="15" customHeight="1" thickBot="1">
      <c r="A47" s="167"/>
      <c r="B47" s="167"/>
      <c r="C47" s="124"/>
      <c r="D47" s="112"/>
      <c r="E47" s="112"/>
      <c r="F47" s="112"/>
      <c r="G47" s="98"/>
      <c r="H47" s="99"/>
      <c r="I47" s="98"/>
      <c r="J47" s="99"/>
      <c r="K47" s="121"/>
      <c r="L47" s="122"/>
      <c r="M47" s="92"/>
      <c r="N47" s="93"/>
      <c r="O47" s="127"/>
      <c r="P47" s="128"/>
      <c r="Q47" s="92"/>
      <c r="R47" s="93"/>
      <c r="S47" s="129"/>
      <c r="T47" s="122"/>
      <c r="U47" s="270"/>
      <c r="V47" s="128"/>
      <c r="W47" s="127"/>
      <c r="X47" s="144"/>
      <c r="Y47" s="268">
        <f t="shared" si="0"/>
        <v>0</v>
      </c>
      <c r="Z47" s="142"/>
      <c r="AA47" s="424"/>
      <c r="AB47" s="425"/>
      <c r="AC47" s="4"/>
    </row>
    <row r="48" spans="1:29" ht="13.5" customHeight="1" thickBot="1">
      <c r="A48" s="167"/>
      <c r="B48" s="167"/>
      <c r="C48" s="124"/>
      <c r="D48" s="112"/>
      <c r="E48" s="112"/>
      <c r="F48" s="112"/>
      <c r="G48" s="98"/>
      <c r="H48" s="99"/>
      <c r="I48" s="98"/>
      <c r="J48" s="99"/>
      <c r="K48" s="121"/>
      <c r="L48" s="122"/>
      <c r="M48" s="92"/>
      <c r="N48" s="93"/>
      <c r="O48" s="127"/>
      <c r="P48" s="128"/>
      <c r="Q48" s="92"/>
      <c r="R48" s="93"/>
      <c r="S48" s="129"/>
      <c r="T48" s="122"/>
      <c r="U48" s="270"/>
      <c r="V48" s="128"/>
      <c r="W48" s="127"/>
      <c r="X48" s="144"/>
      <c r="Y48" s="268">
        <f t="shared" si="0"/>
        <v>0</v>
      </c>
      <c r="Z48" s="142"/>
      <c r="AA48" s="424"/>
      <c r="AB48" s="425"/>
      <c r="AC48" s="4"/>
    </row>
    <row r="49" spans="1:29" ht="13.5" customHeight="1" thickBot="1">
      <c r="A49" s="168"/>
      <c r="B49" s="168"/>
      <c r="C49" s="111"/>
      <c r="D49" s="112"/>
      <c r="E49" s="112"/>
      <c r="F49" s="113"/>
      <c r="G49" s="98"/>
      <c r="H49" s="99"/>
      <c r="I49" s="98"/>
      <c r="J49" s="99"/>
      <c r="K49" s="121"/>
      <c r="L49" s="122"/>
      <c r="M49" s="92"/>
      <c r="N49" s="93"/>
      <c r="O49" s="127"/>
      <c r="P49" s="128"/>
      <c r="Q49" s="92"/>
      <c r="R49" s="93"/>
      <c r="S49" s="129"/>
      <c r="T49" s="122"/>
      <c r="U49" s="270"/>
      <c r="V49" s="128"/>
      <c r="W49" s="127"/>
      <c r="X49" s="144"/>
      <c r="Y49" s="268">
        <f t="shared" ref="Y49" si="5">SUM(K49:X49)</f>
        <v>0</v>
      </c>
      <c r="Z49" s="142"/>
      <c r="AA49" s="426"/>
      <c r="AB49" s="427"/>
      <c r="AC49" s="4"/>
    </row>
    <row r="50" spans="1:29" ht="9.75" customHeight="1">
      <c r="A50" s="164" t="s">
        <v>20</v>
      </c>
      <c r="B50" s="107"/>
      <c r="C50" s="196" t="s">
        <v>21</v>
      </c>
      <c r="D50" s="107"/>
      <c r="E50" s="196">
        <v>2</v>
      </c>
      <c r="F50" s="197"/>
      <c r="G50" s="198" t="s">
        <v>22</v>
      </c>
      <c r="H50" s="200">
        <f>E3</f>
        <v>44297</v>
      </c>
      <c r="I50" s="153"/>
      <c r="J50" s="154"/>
      <c r="K50" s="236"/>
      <c r="L50" s="107"/>
      <c r="M50" s="107"/>
      <c r="N50" s="107"/>
      <c r="O50" s="197"/>
      <c r="P50" s="296" t="str">
        <f>(P1)</f>
        <v>Heather VandenBerg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97"/>
      <c r="AC50" s="1"/>
    </row>
    <row r="51" spans="1:29" ht="9.75" customHeight="1" thickBot="1">
      <c r="A51" s="165"/>
      <c r="B51" s="153"/>
      <c r="C51" s="165"/>
      <c r="D51" s="153"/>
      <c r="E51" s="165"/>
      <c r="F51" s="154"/>
      <c r="G51" s="199"/>
      <c r="H51" s="165"/>
      <c r="I51" s="153"/>
      <c r="J51" s="154"/>
      <c r="K51" s="131"/>
      <c r="L51" s="135"/>
      <c r="M51" s="135"/>
      <c r="N51" s="135"/>
      <c r="O51" s="136"/>
      <c r="P51" s="131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"/>
    </row>
    <row r="52" spans="1:29" ht="22.5" customHeight="1" thickBot="1">
      <c r="A52" s="147"/>
      <c r="B52" s="148"/>
      <c r="C52" s="148"/>
      <c r="D52" s="148"/>
      <c r="E52" s="148"/>
      <c r="F52" s="148"/>
      <c r="G52" s="148"/>
      <c r="H52" s="148"/>
      <c r="I52" s="148"/>
      <c r="J52" s="149"/>
      <c r="K52" s="108" t="s">
        <v>41</v>
      </c>
      <c r="L52" s="107"/>
      <c r="M52" s="106" t="s">
        <v>42</v>
      </c>
      <c r="N52" s="107"/>
      <c r="O52" s="106" t="s">
        <v>43</v>
      </c>
      <c r="P52" s="107"/>
      <c r="Q52" s="106" t="s">
        <v>45</v>
      </c>
      <c r="R52" s="107"/>
      <c r="S52" s="106" t="s">
        <v>44</v>
      </c>
      <c r="T52" s="107"/>
      <c r="U52" s="106" t="s">
        <v>46</v>
      </c>
      <c r="V52" s="107"/>
      <c r="W52" s="106" t="s">
        <v>47</v>
      </c>
      <c r="X52" s="107"/>
      <c r="Y52" s="297" t="s">
        <v>17</v>
      </c>
      <c r="Z52" s="197"/>
      <c r="AA52" s="298" t="s">
        <v>17</v>
      </c>
      <c r="AB52" s="299"/>
      <c r="AC52" s="1"/>
    </row>
    <row r="53" spans="1:29" ht="15" customHeight="1" thickBot="1">
      <c r="A53" s="216" t="s">
        <v>52</v>
      </c>
      <c r="B53" s="217"/>
      <c r="C53" s="171" t="s">
        <v>49</v>
      </c>
      <c r="D53" s="171"/>
      <c r="E53" s="171"/>
      <c r="F53" s="171"/>
      <c r="G53" s="18"/>
      <c r="H53" s="19"/>
      <c r="I53" s="19"/>
      <c r="J53" s="20"/>
      <c r="K53" s="121">
        <v>0.5</v>
      </c>
      <c r="L53" s="122"/>
      <c r="M53" s="92">
        <v>0.5</v>
      </c>
      <c r="N53" s="93"/>
      <c r="O53" s="127">
        <v>0.5</v>
      </c>
      <c r="P53" s="128"/>
      <c r="Q53" s="92">
        <v>0.5</v>
      </c>
      <c r="R53" s="93"/>
      <c r="S53" s="129">
        <v>0.5</v>
      </c>
      <c r="T53" s="122"/>
      <c r="U53" s="270"/>
      <c r="V53" s="128"/>
      <c r="W53" s="127"/>
      <c r="X53" s="144"/>
      <c r="Y53" s="268">
        <f>SUM(K53:X53)</f>
        <v>2.5</v>
      </c>
      <c r="Z53" s="142"/>
      <c r="AA53" s="292">
        <f>SUM(Y53:Z59)</f>
        <v>3.25</v>
      </c>
      <c r="AB53" s="293"/>
      <c r="AC53" s="4"/>
    </row>
    <row r="54" spans="1:29" ht="15" customHeight="1" thickBot="1">
      <c r="A54" s="216"/>
      <c r="B54" s="217"/>
      <c r="C54" s="144" t="s">
        <v>54</v>
      </c>
      <c r="D54" s="144"/>
      <c r="E54" s="144"/>
      <c r="F54" s="144"/>
      <c r="G54" s="21"/>
      <c r="H54" s="22"/>
      <c r="I54" s="22"/>
      <c r="J54" s="23"/>
      <c r="K54" s="121">
        <v>0.5</v>
      </c>
      <c r="L54" s="122"/>
      <c r="M54" s="92"/>
      <c r="N54" s="93"/>
      <c r="O54" s="127"/>
      <c r="P54" s="128"/>
      <c r="Q54" s="92"/>
      <c r="R54" s="93"/>
      <c r="S54" s="129"/>
      <c r="T54" s="122"/>
      <c r="U54" s="270"/>
      <c r="V54" s="128"/>
      <c r="W54" s="127"/>
      <c r="X54" s="144"/>
      <c r="Y54" s="268">
        <f t="shared" ref="Y54:Y75" si="6">SUM(K54:X54)</f>
        <v>0.5</v>
      </c>
      <c r="Z54" s="142"/>
      <c r="AA54" s="294"/>
      <c r="AB54" s="295"/>
      <c r="AC54" s="4"/>
    </row>
    <row r="55" spans="1:29" ht="15" customHeight="1" thickBot="1">
      <c r="A55" s="216"/>
      <c r="B55" s="217"/>
      <c r="C55" s="144" t="s">
        <v>56</v>
      </c>
      <c r="D55" s="144"/>
      <c r="E55" s="144"/>
      <c r="F55" s="144"/>
      <c r="G55" s="21"/>
      <c r="H55" s="22"/>
      <c r="I55" s="22"/>
      <c r="J55" s="23"/>
      <c r="K55" s="121">
        <v>0.25</v>
      </c>
      <c r="L55" s="122"/>
      <c r="M55" s="92"/>
      <c r="N55" s="93"/>
      <c r="O55" s="127"/>
      <c r="P55" s="128"/>
      <c r="Q55" s="92"/>
      <c r="R55" s="93"/>
      <c r="S55" s="129"/>
      <c r="T55" s="122"/>
      <c r="U55" s="270"/>
      <c r="V55" s="128"/>
      <c r="W55" s="127"/>
      <c r="X55" s="144"/>
      <c r="Y55" s="268">
        <f t="shared" si="6"/>
        <v>0.25</v>
      </c>
      <c r="Z55" s="142"/>
      <c r="AA55" s="24" t="s">
        <v>38</v>
      </c>
      <c r="AB55" s="25"/>
      <c r="AC55" s="4"/>
    </row>
    <row r="56" spans="1:29" ht="15" customHeight="1" thickBot="1">
      <c r="A56" s="216"/>
      <c r="B56" s="217"/>
      <c r="C56" s="234" t="s">
        <v>59</v>
      </c>
      <c r="D56" s="235"/>
      <c r="E56" s="235"/>
      <c r="F56" s="235"/>
      <c r="G56" s="21"/>
      <c r="H56" s="22"/>
      <c r="I56" s="22"/>
      <c r="J56" s="23"/>
      <c r="K56" s="121"/>
      <c r="L56" s="122"/>
      <c r="M56" s="92"/>
      <c r="N56" s="93"/>
      <c r="O56" s="127"/>
      <c r="P56" s="128"/>
      <c r="Q56" s="92"/>
      <c r="R56" s="93"/>
      <c r="S56" s="129"/>
      <c r="T56" s="122"/>
      <c r="U56" s="270"/>
      <c r="V56" s="128"/>
      <c r="W56" s="127"/>
      <c r="X56" s="144"/>
      <c r="Y56" s="268">
        <f t="shared" ref="Y56" si="7">SUM(K56:X56)</f>
        <v>0</v>
      </c>
      <c r="Z56" s="142"/>
      <c r="AA56" s="26"/>
      <c r="AB56" s="5"/>
      <c r="AC56" s="4"/>
    </row>
    <row r="57" spans="1:29" ht="15" customHeight="1" thickBot="1">
      <c r="A57" s="216"/>
      <c r="B57" s="217"/>
      <c r="C57" s="144" t="s">
        <v>60</v>
      </c>
      <c r="D57" s="144"/>
      <c r="E57" s="144"/>
      <c r="F57" s="144"/>
      <c r="G57" s="21"/>
      <c r="H57" s="22"/>
      <c r="I57" s="22"/>
      <c r="J57" s="23"/>
      <c r="K57" s="121"/>
      <c r="L57" s="122"/>
      <c r="M57" s="92"/>
      <c r="N57" s="93"/>
      <c r="O57" s="127"/>
      <c r="P57" s="128"/>
      <c r="Q57" s="92"/>
      <c r="R57" s="93"/>
      <c r="S57" s="129"/>
      <c r="T57" s="122"/>
      <c r="U57" s="270"/>
      <c r="V57" s="128"/>
      <c r="W57" s="127"/>
      <c r="X57" s="144"/>
      <c r="Y57" s="268">
        <f t="shared" si="6"/>
        <v>0</v>
      </c>
      <c r="Z57" s="142"/>
      <c r="AA57" s="428">
        <f>AA53/AA4</f>
        <v>6.5326633165829151E-2</v>
      </c>
      <c r="AB57" s="429"/>
      <c r="AC57" s="4"/>
    </row>
    <row r="58" spans="1:29" ht="15" customHeight="1" thickBot="1">
      <c r="A58" s="216"/>
      <c r="B58" s="217"/>
      <c r="C58" s="234" t="s">
        <v>71</v>
      </c>
      <c r="D58" s="235"/>
      <c r="E58" s="235"/>
      <c r="F58" s="235"/>
      <c r="G58" s="21"/>
      <c r="H58" s="22"/>
      <c r="I58" s="22"/>
      <c r="J58" s="23"/>
      <c r="K58" s="121"/>
      <c r="L58" s="122"/>
      <c r="M58" s="92"/>
      <c r="N58" s="93"/>
      <c r="O58" s="127"/>
      <c r="P58" s="128"/>
      <c r="Q58" s="92"/>
      <c r="R58" s="93"/>
      <c r="S58" s="129"/>
      <c r="T58" s="122"/>
      <c r="U58" s="270"/>
      <c r="V58" s="128"/>
      <c r="W58" s="127"/>
      <c r="X58" s="144"/>
      <c r="Y58" s="268">
        <f t="shared" si="6"/>
        <v>0</v>
      </c>
      <c r="Z58" s="142"/>
      <c r="AA58" s="430"/>
      <c r="AB58" s="431"/>
      <c r="AC58" s="4"/>
    </row>
    <row r="59" spans="1:29" ht="15" customHeight="1" thickBot="1">
      <c r="A59" s="218"/>
      <c r="B59" s="219"/>
      <c r="C59" s="171" t="s">
        <v>77</v>
      </c>
      <c r="D59" s="171"/>
      <c r="E59" s="171"/>
      <c r="F59" s="171"/>
      <c r="G59" s="27"/>
      <c r="H59" s="28"/>
      <c r="I59" s="28"/>
      <c r="J59" s="29"/>
      <c r="K59" s="121"/>
      <c r="L59" s="122"/>
      <c r="M59" s="241"/>
      <c r="N59" s="242"/>
      <c r="O59" s="220"/>
      <c r="P59" s="221"/>
      <c r="Q59" s="241"/>
      <c r="R59" s="242"/>
      <c r="S59" s="228"/>
      <c r="T59" s="229"/>
      <c r="U59" s="272"/>
      <c r="V59" s="273"/>
      <c r="W59" s="269"/>
      <c r="X59" s="244"/>
      <c r="Y59" s="268">
        <f t="shared" si="6"/>
        <v>0</v>
      </c>
      <c r="Z59" s="142"/>
      <c r="AA59" s="432"/>
      <c r="AB59" s="433"/>
      <c r="AC59" s="4"/>
    </row>
    <row r="60" spans="1:29" ht="15" customHeight="1" thickBot="1">
      <c r="A60" s="205" t="s">
        <v>58</v>
      </c>
      <c r="B60" s="103"/>
      <c r="C60" s="222"/>
      <c r="D60" s="223"/>
      <c r="E60" s="224"/>
      <c r="F60" s="30"/>
      <c r="G60" s="31"/>
      <c r="H60" s="32"/>
      <c r="I60" s="33"/>
      <c r="J60" s="34"/>
      <c r="K60" s="283"/>
      <c r="L60" s="284"/>
      <c r="M60" s="285"/>
      <c r="N60" s="286"/>
      <c r="O60" s="127"/>
      <c r="P60" s="128"/>
      <c r="Q60" s="285"/>
      <c r="R60" s="286"/>
      <c r="S60" s="283"/>
      <c r="T60" s="284"/>
      <c r="U60" s="291"/>
      <c r="V60" s="91"/>
      <c r="W60" s="90"/>
      <c r="X60" s="223"/>
      <c r="Y60" s="268">
        <f t="shared" si="6"/>
        <v>0</v>
      </c>
      <c r="Z60" s="142"/>
      <c r="AA60" s="282" t="s">
        <v>50</v>
      </c>
      <c r="AB60" s="154"/>
      <c r="AC60" s="1"/>
    </row>
    <row r="61" spans="1:29" ht="15" customHeight="1" thickBot="1">
      <c r="A61" s="102"/>
      <c r="B61" s="103"/>
      <c r="C61" s="222"/>
      <c r="D61" s="223"/>
      <c r="E61" s="224"/>
      <c r="F61" s="30"/>
      <c r="G61" s="31"/>
      <c r="H61" s="32"/>
      <c r="I61" s="33"/>
      <c r="J61" s="83"/>
      <c r="K61" s="283"/>
      <c r="L61" s="284"/>
      <c r="M61" s="285"/>
      <c r="N61" s="286"/>
      <c r="O61" s="127"/>
      <c r="P61" s="128"/>
      <c r="Q61" s="92"/>
      <c r="R61" s="93"/>
      <c r="S61" s="129"/>
      <c r="T61" s="122"/>
      <c r="U61" s="270"/>
      <c r="V61" s="128"/>
      <c r="W61" s="127"/>
      <c r="X61" s="144"/>
      <c r="Y61" s="268">
        <f t="shared" si="6"/>
        <v>0</v>
      </c>
      <c r="Z61" s="142"/>
      <c r="AA61" s="165"/>
      <c r="AB61" s="154"/>
      <c r="AC61" s="1"/>
    </row>
    <row r="62" spans="1:29" ht="15" customHeight="1" thickBot="1">
      <c r="A62" s="102"/>
      <c r="B62" s="103"/>
      <c r="C62" s="145"/>
      <c r="D62" s="144"/>
      <c r="E62" s="146"/>
      <c r="F62" s="39"/>
      <c r="G62" s="36"/>
      <c r="H62" s="36"/>
      <c r="I62" s="37"/>
      <c r="J62" s="38"/>
      <c r="K62" s="129"/>
      <c r="L62" s="122"/>
      <c r="M62" s="92"/>
      <c r="N62" s="93"/>
      <c r="O62" s="127"/>
      <c r="P62" s="128"/>
      <c r="Q62" s="92"/>
      <c r="R62" s="93"/>
      <c r="S62" s="129"/>
      <c r="T62" s="122"/>
      <c r="U62" s="270"/>
      <c r="V62" s="128"/>
      <c r="W62" s="127"/>
      <c r="X62" s="144"/>
      <c r="Y62" s="268">
        <f t="shared" si="6"/>
        <v>0</v>
      </c>
      <c r="Z62" s="142"/>
      <c r="AA62" s="131"/>
      <c r="AB62" s="136"/>
      <c r="AC62" s="1"/>
    </row>
    <row r="63" spans="1:29" ht="15" customHeight="1" thickBot="1">
      <c r="A63" s="102"/>
      <c r="B63" s="103"/>
      <c r="C63" s="145"/>
      <c r="D63" s="144"/>
      <c r="E63" s="146"/>
      <c r="F63" s="39"/>
      <c r="G63" s="36"/>
      <c r="H63" s="36"/>
      <c r="I63" s="37"/>
      <c r="J63" s="38"/>
      <c r="K63" s="129"/>
      <c r="L63" s="122"/>
      <c r="M63" s="92"/>
      <c r="N63" s="93"/>
      <c r="O63" s="127"/>
      <c r="P63" s="128"/>
      <c r="Q63" s="92"/>
      <c r="R63" s="93"/>
      <c r="S63" s="129"/>
      <c r="T63" s="122"/>
      <c r="U63" s="270"/>
      <c r="V63" s="128"/>
      <c r="W63" s="127"/>
      <c r="X63" s="144"/>
      <c r="Y63" s="268">
        <f t="shared" si="6"/>
        <v>0</v>
      </c>
      <c r="Z63" s="142"/>
      <c r="AA63" s="287">
        <f>SUM(Y60:Z75)</f>
        <v>0</v>
      </c>
      <c r="AB63" s="197"/>
      <c r="AC63" s="1"/>
    </row>
    <row r="64" spans="1:29" ht="15" customHeight="1" thickBot="1">
      <c r="A64" s="102"/>
      <c r="B64" s="103"/>
      <c r="C64" s="145"/>
      <c r="D64" s="144"/>
      <c r="E64" s="146"/>
      <c r="F64" s="39"/>
      <c r="G64" s="36"/>
      <c r="H64" s="36"/>
      <c r="I64" s="37"/>
      <c r="J64" s="38"/>
      <c r="K64" s="129"/>
      <c r="L64" s="122"/>
      <c r="M64" s="92"/>
      <c r="N64" s="93"/>
      <c r="O64" s="127"/>
      <c r="P64" s="151"/>
      <c r="Q64" s="92"/>
      <c r="R64" s="93"/>
      <c r="S64" s="289"/>
      <c r="T64" s="290"/>
      <c r="U64" s="270"/>
      <c r="V64" s="128"/>
      <c r="W64" s="127"/>
      <c r="X64" s="144"/>
      <c r="Y64" s="268">
        <f t="shared" si="6"/>
        <v>0</v>
      </c>
      <c r="Z64" s="142"/>
      <c r="AA64" s="165"/>
      <c r="AB64" s="154"/>
      <c r="AC64" s="1"/>
    </row>
    <row r="65" spans="1:29" ht="13.5" thickBot="1">
      <c r="A65" s="102"/>
      <c r="B65" s="103"/>
      <c r="C65" s="145"/>
      <c r="D65" s="144"/>
      <c r="E65" s="146"/>
      <c r="F65" s="39"/>
      <c r="G65" s="36"/>
      <c r="H65" s="36"/>
      <c r="I65" s="37"/>
      <c r="J65" s="38"/>
      <c r="K65" s="129"/>
      <c r="L65" s="122"/>
      <c r="M65" s="92"/>
      <c r="N65" s="93"/>
      <c r="O65" s="127"/>
      <c r="P65" s="128"/>
      <c r="Q65" s="92"/>
      <c r="R65" s="93"/>
      <c r="S65" s="129"/>
      <c r="T65" s="122"/>
      <c r="U65" s="270"/>
      <c r="V65" s="128"/>
      <c r="W65" s="127"/>
      <c r="X65" s="144"/>
      <c r="Y65" s="268">
        <f t="shared" si="6"/>
        <v>0</v>
      </c>
      <c r="Z65" s="142"/>
      <c r="AA65" s="165"/>
      <c r="AB65" s="154"/>
      <c r="AC65" s="1"/>
    </row>
    <row r="66" spans="1:29" ht="15" customHeight="1" thickBot="1">
      <c r="A66" s="102"/>
      <c r="B66" s="103"/>
      <c r="C66" s="145"/>
      <c r="D66" s="144"/>
      <c r="E66" s="146"/>
      <c r="F66" s="39"/>
      <c r="G66" s="36"/>
      <c r="H66" s="36"/>
      <c r="I66" s="37"/>
      <c r="J66" s="38"/>
      <c r="K66" s="129"/>
      <c r="L66" s="122"/>
      <c r="M66" s="92"/>
      <c r="N66" s="93"/>
      <c r="O66" s="127"/>
      <c r="P66" s="128"/>
      <c r="Q66" s="92"/>
      <c r="R66" s="93"/>
      <c r="S66" s="129"/>
      <c r="T66" s="122"/>
      <c r="U66" s="270"/>
      <c r="V66" s="128"/>
      <c r="W66" s="127"/>
      <c r="X66" s="144"/>
      <c r="Y66" s="268">
        <f t="shared" si="6"/>
        <v>0</v>
      </c>
      <c r="Z66" s="142"/>
      <c r="AA66" s="165"/>
      <c r="AB66" s="154"/>
      <c r="AC66" s="1"/>
    </row>
    <row r="67" spans="1:29" ht="15" customHeight="1" thickBot="1">
      <c r="A67" s="102"/>
      <c r="B67" s="103"/>
      <c r="C67" s="145"/>
      <c r="D67" s="144"/>
      <c r="E67" s="146"/>
      <c r="F67" s="40"/>
      <c r="G67" s="36"/>
      <c r="H67" s="36"/>
      <c r="I67" s="37"/>
      <c r="J67" s="38"/>
      <c r="K67" s="129"/>
      <c r="L67" s="122"/>
      <c r="M67" s="92"/>
      <c r="N67" s="93"/>
      <c r="O67" s="127"/>
      <c r="P67" s="128"/>
      <c r="Q67" s="92"/>
      <c r="R67" s="93"/>
      <c r="S67" s="129"/>
      <c r="T67" s="122"/>
      <c r="U67" s="270"/>
      <c r="V67" s="128"/>
      <c r="W67" s="127"/>
      <c r="X67" s="144"/>
      <c r="Y67" s="268">
        <f t="shared" si="6"/>
        <v>0</v>
      </c>
      <c r="Z67" s="142"/>
      <c r="AA67" s="165"/>
      <c r="AB67" s="154"/>
      <c r="AC67" s="1"/>
    </row>
    <row r="68" spans="1:29" ht="15" customHeight="1" thickBot="1">
      <c r="A68" s="102"/>
      <c r="B68" s="103"/>
      <c r="C68" s="145"/>
      <c r="D68" s="144"/>
      <c r="E68" s="146"/>
      <c r="F68" s="39"/>
      <c r="G68" s="36"/>
      <c r="H68" s="36"/>
      <c r="I68" s="37"/>
      <c r="J68" s="38"/>
      <c r="K68" s="129"/>
      <c r="L68" s="122"/>
      <c r="M68" s="92"/>
      <c r="N68" s="93"/>
      <c r="O68" s="127"/>
      <c r="P68" s="128"/>
      <c r="Q68" s="92"/>
      <c r="R68" s="93"/>
      <c r="S68" s="129"/>
      <c r="T68" s="122"/>
      <c r="U68" s="270"/>
      <c r="V68" s="128"/>
      <c r="W68" s="127"/>
      <c r="X68" s="144"/>
      <c r="Y68" s="268">
        <f t="shared" si="6"/>
        <v>0</v>
      </c>
      <c r="Z68" s="142"/>
      <c r="AA68" s="165"/>
      <c r="AB68" s="154"/>
      <c r="AC68" s="1"/>
    </row>
    <row r="69" spans="1:29" ht="15" customHeight="1" thickBot="1">
      <c r="A69" s="102"/>
      <c r="B69" s="103"/>
      <c r="C69" s="145"/>
      <c r="D69" s="144"/>
      <c r="E69" s="146"/>
      <c r="F69" s="39"/>
      <c r="G69" s="36"/>
      <c r="H69" s="36"/>
      <c r="I69" s="37"/>
      <c r="J69" s="38"/>
      <c r="K69" s="129"/>
      <c r="L69" s="122"/>
      <c r="M69" s="92"/>
      <c r="N69" s="93"/>
      <c r="O69" s="127"/>
      <c r="P69" s="128"/>
      <c r="Q69" s="92"/>
      <c r="R69" s="93"/>
      <c r="S69" s="129"/>
      <c r="T69" s="122"/>
      <c r="U69" s="270"/>
      <c r="V69" s="128"/>
      <c r="W69" s="127"/>
      <c r="X69" s="144"/>
      <c r="Y69" s="268">
        <f t="shared" si="6"/>
        <v>0</v>
      </c>
      <c r="Z69" s="142"/>
      <c r="AA69" s="131"/>
      <c r="AB69" s="136"/>
      <c r="AC69" s="1"/>
    </row>
    <row r="70" spans="1:29" ht="15" customHeight="1" thickBot="1">
      <c r="A70" s="102"/>
      <c r="B70" s="103"/>
      <c r="C70" s="145"/>
      <c r="D70" s="144"/>
      <c r="E70" s="146"/>
      <c r="F70" s="40"/>
      <c r="G70" s="36"/>
      <c r="H70" s="36"/>
      <c r="I70" s="37"/>
      <c r="J70" s="38"/>
      <c r="K70" s="129"/>
      <c r="L70" s="122"/>
      <c r="M70" s="92"/>
      <c r="N70" s="93"/>
      <c r="O70" s="127"/>
      <c r="P70" s="128"/>
      <c r="Q70" s="92"/>
      <c r="R70" s="93"/>
      <c r="S70" s="129"/>
      <c r="T70" s="122"/>
      <c r="U70" s="270"/>
      <c r="V70" s="128"/>
      <c r="W70" s="127"/>
      <c r="X70" s="144"/>
      <c r="Y70" s="268">
        <f t="shared" si="6"/>
        <v>0</v>
      </c>
      <c r="Z70" s="142"/>
      <c r="AA70" s="288" t="s">
        <v>35</v>
      </c>
      <c r="AB70" s="197"/>
      <c r="AC70" s="1"/>
    </row>
    <row r="71" spans="1:29" ht="15" customHeight="1" thickBot="1">
      <c r="A71" s="102"/>
      <c r="B71" s="103"/>
      <c r="C71" s="145"/>
      <c r="D71" s="144"/>
      <c r="E71" s="146"/>
      <c r="F71" s="35"/>
      <c r="G71" s="36"/>
      <c r="H71" s="36"/>
      <c r="I71" s="37"/>
      <c r="J71" s="38"/>
      <c r="K71" s="129"/>
      <c r="L71" s="122"/>
      <c r="M71" s="92"/>
      <c r="N71" s="93"/>
      <c r="O71" s="127"/>
      <c r="P71" s="128"/>
      <c r="Q71" s="92"/>
      <c r="R71" s="93"/>
      <c r="S71" s="129"/>
      <c r="T71" s="122"/>
      <c r="U71" s="270"/>
      <c r="V71" s="128"/>
      <c r="W71" s="127"/>
      <c r="X71" s="144"/>
      <c r="Y71" s="268">
        <f t="shared" si="6"/>
        <v>0</v>
      </c>
      <c r="Z71" s="142"/>
      <c r="AA71" s="165"/>
      <c r="AB71" s="154"/>
      <c r="AC71" s="1"/>
    </row>
    <row r="72" spans="1:29" ht="15" customHeight="1" thickBot="1">
      <c r="A72" s="102"/>
      <c r="B72" s="103"/>
      <c r="C72" s="145"/>
      <c r="D72" s="144"/>
      <c r="E72" s="146"/>
      <c r="F72" s="35"/>
      <c r="G72" s="36"/>
      <c r="H72" s="36"/>
      <c r="I72" s="37"/>
      <c r="J72" s="38"/>
      <c r="K72" s="129"/>
      <c r="L72" s="122"/>
      <c r="M72" s="92"/>
      <c r="N72" s="93"/>
      <c r="O72" s="127"/>
      <c r="P72" s="128"/>
      <c r="Q72" s="92"/>
      <c r="R72" s="93"/>
      <c r="S72" s="129"/>
      <c r="T72" s="122"/>
      <c r="U72" s="270"/>
      <c r="V72" s="128"/>
      <c r="W72" s="127"/>
      <c r="X72" s="144"/>
      <c r="Y72" s="268">
        <f t="shared" si="6"/>
        <v>0</v>
      </c>
      <c r="Z72" s="142"/>
      <c r="AA72" s="131"/>
      <c r="AB72" s="136"/>
      <c r="AC72" s="1"/>
    </row>
    <row r="73" spans="1:29" ht="15" customHeight="1" thickBot="1">
      <c r="A73" s="102"/>
      <c r="B73" s="103"/>
      <c r="C73" s="145"/>
      <c r="D73" s="144"/>
      <c r="E73" s="146"/>
      <c r="F73" s="35"/>
      <c r="G73" s="36"/>
      <c r="H73" s="36"/>
      <c r="I73" s="37"/>
      <c r="J73" s="38"/>
      <c r="K73" s="129"/>
      <c r="L73" s="122"/>
      <c r="M73" s="92"/>
      <c r="N73" s="93"/>
      <c r="O73" s="127"/>
      <c r="P73" s="128"/>
      <c r="Q73" s="92"/>
      <c r="R73" s="93"/>
      <c r="S73" s="129"/>
      <c r="T73" s="122"/>
      <c r="U73" s="270"/>
      <c r="V73" s="128"/>
      <c r="W73" s="127"/>
      <c r="X73" s="144"/>
      <c r="Y73" s="268">
        <f t="shared" si="6"/>
        <v>0</v>
      </c>
      <c r="Z73" s="142"/>
      <c r="AA73" s="271">
        <f>AA63/AA4</f>
        <v>0</v>
      </c>
      <c r="AB73" s="197"/>
      <c r="AC73" s="1"/>
    </row>
    <row r="74" spans="1:29" ht="15" customHeight="1" thickBot="1">
      <c r="A74" s="102"/>
      <c r="B74" s="103"/>
      <c r="C74" s="145"/>
      <c r="D74" s="144"/>
      <c r="E74" s="146"/>
      <c r="F74" s="35"/>
      <c r="G74" s="36"/>
      <c r="H74" s="36"/>
      <c r="I74" s="37"/>
      <c r="J74" s="38"/>
      <c r="K74" s="129"/>
      <c r="L74" s="122"/>
      <c r="M74" s="92"/>
      <c r="N74" s="93"/>
      <c r="O74" s="127"/>
      <c r="P74" s="128"/>
      <c r="Q74" s="92"/>
      <c r="R74" s="93"/>
      <c r="S74" s="129"/>
      <c r="T74" s="122"/>
      <c r="U74" s="270"/>
      <c r="V74" s="128"/>
      <c r="W74" s="127"/>
      <c r="X74" s="144"/>
      <c r="Y74" s="268">
        <f t="shared" si="6"/>
        <v>0</v>
      </c>
      <c r="Z74" s="142"/>
      <c r="AA74" s="165"/>
      <c r="AB74" s="154"/>
      <c r="AC74" s="1"/>
    </row>
    <row r="75" spans="1:29" ht="15" customHeight="1" thickBot="1">
      <c r="A75" s="102"/>
      <c r="B75" s="103"/>
      <c r="C75" s="243"/>
      <c r="D75" s="244"/>
      <c r="E75" s="245"/>
      <c r="F75" s="41"/>
      <c r="G75" s="42"/>
      <c r="H75" s="42"/>
      <c r="I75" s="43"/>
      <c r="J75" s="44"/>
      <c r="K75" s="228"/>
      <c r="L75" s="229"/>
      <c r="M75" s="230"/>
      <c r="N75" s="231"/>
      <c r="O75" s="269"/>
      <c r="P75" s="273"/>
      <c r="Q75" s="230"/>
      <c r="R75" s="231"/>
      <c r="S75" s="228"/>
      <c r="T75" s="229"/>
      <c r="U75" s="272"/>
      <c r="V75" s="273"/>
      <c r="W75" s="269"/>
      <c r="X75" s="244"/>
      <c r="Y75" s="268">
        <f t="shared" si="6"/>
        <v>0</v>
      </c>
      <c r="Z75" s="142"/>
      <c r="AA75" s="165"/>
      <c r="AB75" s="154"/>
      <c r="AC75" s="1"/>
    </row>
    <row r="76" spans="1:29" ht="15" customHeight="1" thickBot="1">
      <c r="A76" s="210" t="s">
        <v>51</v>
      </c>
      <c r="B76" s="213" t="s">
        <v>31</v>
      </c>
      <c r="C76" s="214"/>
      <c r="D76" s="214"/>
      <c r="E76" s="215"/>
      <c r="F76" s="213" t="s">
        <v>32</v>
      </c>
      <c r="G76" s="277"/>
      <c r="H76" s="278"/>
      <c r="I76" s="239" t="s">
        <v>66</v>
      </c>
      <c r="J76" s="240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274" t="s">
        <v>18</v>
      </c>
      <c r="Z76" s="275"/>
      <c r="AA76" s="276" t="s">
        <v>12</v>
      </c>
      <c r="AB76" s="275"/>
      <c r="AC76" s="4"/>
    </row>
    <row r="77" spans="1:29" ht="12.75">
      <c r="A77" s="211"/>
      <c r="B77" s="253" t="s">
        <v>20</v>
      </c>
      <c r="C77" s="171"/>
      <c r="D77" s="171"/>
      <c r="E77" s="254"/>
      <c r="F77" s="279" t="s">
        <v>86</v>
      </c>
      <c r="G77" s="280"/>
      <c r="H77" s="281"/>
      <c r="I77" s="237"/>
      <c r="J77" s="238"/>
      <c r="K77" s="47"/>
      <c r="L77" s="48"/>
      <c r="M77" s="49"/>
      <c r="N77" s="50"/>
      <c r="O77" s="47"/>
      <c r="P77" s="48"/>
      <c r="Q77" s="49"/>
      <c r="R77" s="50"/>
      <c r="S77" s="47">
        <v>4.5</v>
      </c>
      <c r="T77" s="48">
        <v>295</v>
      </c>
      <c r="U77" s="49"/>
      <c r="V77" s="50"/>
      <c r="W77" s="47"/>
      <c r="X77" s="48"/>
      <c r="Y77" s="260">
        <f>SUM(K77,M77,O77,Q77,S77,U77,W77)</f>
        <v>4.5</v>
      </c>
      <c r="Z77" s="261"/>
      <c r="AA77" s="262">
        <f>SUM(L77,N77,P77,R77,T77,V77,X77)</f>
        <v>295</v>
      </c>
      <c r="AB77" s="261"/>
      <c r="AC77" s="4"/>
    </row>
    <row r="78" spans="1:29" ht="12.75">
      <c r="A78" s="211"/>
      <c r="B78" s="204"/>
      <c r="C78" s="144"/>
      <c r="D78" s="144"/>
      <c r="E78" s="146"/>
      <c r="F78" s="225"/>
      <c r="G78" s="226"/>
      <c r="H78" s="227"/>
      <c r="I78" s="237"/>
      <c r="J78" s="238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260">
        <f t="shared" ref="Y78:Y83" si="8">SUM(K78,M78,O78,Q78,S78,U78,W78)</f>
        <v>0</v>
      </c>
      <c r="Z78" s="261"/>
      <c r="AA78" s="262">
        <f t="shared" ref="AA78:AA86" si="9">SUM(L78,N78,P78,R78,T78,V78,X78)</f>
        <v>0</v>
      </c>
      <c r="AB78" s="261"/>
      <c r="AC78" s="4"/>
    </row>
    <row r="79" spans="1:29" ht="12.75">
      <c r="A79" s="211"/>
      <c r="B79" s="204"/>
      <c r="C79" s="144"/>
      <c r="D79" s="144"/>
      <c r="E79" s="146"/>
      <c r="F79" s="225"/>
      <c r="G79" s="226"/>
      <c r="H79" s="227"/>
      <c r="I79" s="237"/>
      <c r="J79" s="238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260">
        <f t="shared" si="8"/>
        <v>0</v>
      </c>
      <c r="Z79" s="261"/>
      <c r="AA79" s="262">
        <f t="shared" si="9"/>
        <v>0</v>
      </c>
      <c r="AB79" s="261"/>
      <c r="AC79" s="4"/>
    </row>
    <row r="80" spans="1:29" ht="12.75">
      <c r="A80" s="211"/>
      <c r="B80" s="204"/>
      <c r="C80" s="144"/>
      <c r="D80" s="144"/>
      <c r="E80" s="146"/>
      <c r="F80" s="225"/>
      <c r="G80" s="226"/>
      <c r="H80" s="227"/>
      <c r="I80" s="237"/>
      <c r="J80" s="238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260">
        <f t="shared" si="8"/>
        <v>0</v>
      </c>
      <c r="Z80" s="261"/>
      <c r="AA80" s="262">
        <f t="shared" si="9"/>
        <v>0</v>
      </c>
      <c r="AB80" s="261"/>
      <c r="AC80" s="4"/>
    </row>
    <row r="81" spans="1:29" ht="15" customHeight="1">
      <c r="A81" s="211"/>
      <c r="B81" s="204"/>
      <c r="C81" s="144"/>
      <c r="D81" s="144"/>
      <c r="E81" s="146"/>
      <c r="F81" s="249"/>
      <c r="G81" s="250"/>
      <c r="H81" s="251"/>
      <c r="I81" s="237"/>
      <c r="J81" s="238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260">
        <f t="shared" si="8"/>
        <v>0</v>
      </c>
      <c r="Z81" s="261"/>
      <c r="AA81" s="262">
        <f t="shared" si="9"/>
        <v>0</v>
      </c>
      <c r="AB81" s="261"/>
      <c r="AC81" s="4"/>
    </row>
    <row r="82" spans="1:29" ht="12.75">
      <c r="A82" s="211"/>
      <c r="B82" s="204"/>
      <c r="C82" s="144"/>
      <c r="D82" s="144"/>
      <c r="E82" s="146"/>
      <c r="F82" s="225"/>
      <c r="G82" s="226"/>
      <c r="H82" s="227"/>
      <c r="I82" s="237"/>
      <c r="J82" s="238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260">
        <f t="shared" si="8"/>
        <v>0</v>
      </c>
      <c r="Z82" s="261"/>
      <c r="AA82" s="262">
        <f t="shared" si="9"/>
        <v>0</v>
      </c>
      <c r="AB82" s="261"/>
      <c r="AC82" s="4"/>
    </row>
    <row r="83" spans="1:29" ht="12.75">
      <c r="A83" s="211"/>
      <c r="B83" s="204"/>
      <c r="C83" s="144"/>
      <c r="D83" s="144"/>
      <c r="E83" s="146"/>
      <c r="F83" s="249"/>
      <c r="G83" s="250"/>
      <c r="H83" s="251"/>
      <c r="I83" s="237"/>
      <c r="J83" s="238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260">
        <f t="shared" si="8"/>
        <v>0</v>
      </c>
      <c r="Z83" s="261"/>
      <c r="AA83" s="262">
        <f t="shared" si="9"/>
        <v>0</v>
      </c>
      <c r="AB83" s="261"/>
      <c r="AC83" s="4"/>
    </row>
    <row r="84" spans="1:29" ht="15" customHeight="1">
      <c r="A84" s="211"/>
      <c r="B84" s="204"/>
      <c r="C84" s="144"/>
      <c r="D84" s="144"/>
      <c r="E84" s="146"/>
      <c r="F84" s="249"/>
      <c r="G84" s="250"/>
      <c r="H84" s="251"/>
      <c r="I84" s="237"/>
      <c r="J84" s="238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260">
        <f t="shared" ref="Y84:Y95" si="10">SUM(K84,M84,O84,Q84,S84,U84,W84)</f>
        <v>0</v>
      </c>
      <c r="Z84" s="261"/>
      <c r="AA84" s="262">
        <f t="shared" si="9"/>
        <v>0</v>
      </c>
      <c r="AB84" s="261"/>
      <c r="AC84" s="4"/>
    </row>
    <row r="85" spans="1:29" ht="15" customHeight="1">
      <c r="A85" s="211"/>
      <c r="B85" s="204"/>
      <c r="C85" s="144"/>
      <c r="D85" s="144"/>
      <c r="E85" s="146"/>
      <c r="F85" s="225"/>
      <c r="G85" s="226"/>
      <c r="H85" s="227"/>
      <c r="I85" s="237"/>
      <c r="J85" s="238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260">
        <f t="shared" si="10"/>
        <v>0</v>
      </c>
      <c r="Z85" s="261"/>
      <c r="AA85" s="262">
        <f t="shared" si="9"/>
        <v>0</v>
      </c>
      <c r="AB85" s="261"/>
      <c r="AC85" s="4"/>
    </row>
    <row r="86" spans="1:29" ht="15" customHeight="1">
      <c r="A86" s="211"/>
      <c r="B86" s="204"/>
      <c r="C86" s="144"/>
      <c r="D86" s="144"/>
      <c r="E86" s="146"/>
      <c r="F86" s="225"/>
      <c r="G86" s="226"/>
      <c r="H86" s="227"/>
      <c r="I86" s="237"/>
      <c r="J86" s="238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260">
        <f t="shared" si="10"/>
        <v>0</v>
      </c>
      <c r="Z86" s="261"/>
      <c r="AA86" s="262">
        <f t="shared" si="9"/>
        <v>0</v>
      </c>
      <c r="AB86" s="261"/>
      <c r="AC86" s="1"/>
    </row>
    <row r="87" spans="1:29" ht="15" customHeight="1">
      <c r="A87" s="211"/>
      <c r="B87" s="204"/>
      <c r="C87" s="144"/>
      <c r="D87" s="144"/>
      <c r="E87" s="146"/>
      <c r="F87" s="225"/>
      <c r="G87" s="226"/>
      <c r="H87" s="227"/>
      <c r="I87" s="237"/>
      <c r="J87" s="238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260">
        <f t="shared" si="10"/>
        <v>0</v>
      </c>
      <c r="Z87" s="261"/>
      <c r="AA87" s="262">
        <f>SUM(L87,N87,P87,R87,T87,V87,X87)</f>
        <v>0</v>
      </c>
      <c r="AB87" s="261"/>
      <c r="AC87" s="1"/>
    </row>
    <row r="88" spans="1:29" ht="15" customHeight="1">
      <c r="A88" s="211"/>
      <c r="B88" s="204"/>
      <c r="C88" s="144"/>
      <c r="D88" s="144"/>
      <c r="E88" s="146"/>
      <c r="F88" s="225"/>
      <c r="G88" s="226"/>
      <c r="H88" s="227"/>
      <c r="I88" s="237"/>
      <c r="J88" s="238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260">
        <f t="shared" si="10"/>
        <v>0</v>
      </c>
      <c r="Z88" s="261"/>
      <c r="AA88" s="262">
        <f t="shared" ref="AA88:AA95" si="11">SUM(L88,N88,P88,R88,T88,V88,X88)</f>
        <v>0</v>
      </c>
      <c r="AB88" s="261"/>
      <c r="AC88" s="1"/>
    </row>
    <row r="89" spans="1:29" ht="15" customHeight="1">
      <c r="A89" s="211"/>
      <c r="B89" s="204"/>
      <c r="C89" s="144"/>
      <c r="D89" s="144"/>
      <c r="E89" s="146"/>
      <c r="F89" s="225"/>
      <c r="G89" s="226"/>
      <c r="H89" s="227"/>
      <c r="I89" s="237"/>
      <c r="J89" s="238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260">
        <f t="shared" si="10"/>
        <v>0</v>
      </c>
      <c r="Z89" s="261"/>
      <c r="AA89" s="262">
        <f t="shared" si="11"/>
        <v>0</v>
      </c>
      <c r="AB89" s="261"/>
      <c r="AC89" s="1"/>
    </row>
    <row r="90" spans="1:29" ht="15" customHeight="1">
      <c r="A90" s="211"/>
      <c r="B90" s="204"/>
      <c r="C90" s="144"/>
      <c r="D90" s="144"/>
      <c r="E90" s="146"/>
      <c r="F90" s="225"/>
      <c r="G90" s="226"/>
      <c r="H90" s="227"/>
      <c r="I90" s="237"/>
      <c r="J90" s="238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260">
        <f t="shared" si="10"/>
        <v>0</v>
      </c>
      <c r="Z90" s="261"/>
      <c r="AA90" s="262">
        <f t="shared" si="11"/>
        <v>0</v>
      </c>
      <c r="AB90" s="261"/>
      <c r="AC90" s="1"/>
    </row>
    <row r="91" spans="1:29" ht="15" customHeight="1">
      <c r="A91" s="211"/>
      <c r="B91" s="253"/>
      <c r="C91" s="171"/>
      <c r="D91" s="171"/>
      <c r="E91" s="254"/>
      <c r="F91" s="225"/>
      <c r="G91" s="226"/>
      <c r="H91" s="227"/>
      <c r="I91" s="237"/>
      <c r="J91" s="238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260">
        <f t="shared" si="10"/>
        <v>0</v>
      </c>
      <c r="Z91" s="261"/>
      <c r="AA91" s="262">
        <f t="shared" si="11"/>
        <v>0</v>
      </c>
      <c r="AB91" s="261"/>
      <c r="AC91" s="4"/>
    </row>
    <row r="92" spans="1:29" ht="15" customHeight="1">
      <c r="A92" s="211"/>
      <c r="B92" s="204"/>
      <c r="C92" s="144"/>
      <c r="D92" s="144"/>
      <c r="E92" s="146"/>
      <c r="F92" s="225"/>
      <c r="G92" s="226"/>
      <c r="H92" s="227"/>
      <c r="I92" s="237"/>
      <c r="J92" s="238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260">
        <f t="shared" si="10"/>
        <v>0</v>
      </c>
      <c r="Z92" s="261"/>
      <c r="AA92" s="262">
        <f t="shared" si="11"/>
        <v>0</v>
      </c>
      <c r="AB92" s="261"/>
      <c r="AC92" s="4"/>
    </row>
    <row r="93" spans="1:29" ht="15" customHeight="1">
      <c r="A93" s="211"/>
      <c r="B93" s="204"/>
      <c r="C93" s="144"/>
      <c r="D93" s="144"/>
      <c r="E93" s="146"/>
      <c r="F93" s="225"/>
      <c r="G93" s="226"/>
      <c r="H93" s="227"/>
      <c r="I93" s="237"/>
      <c r="J93" s="238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260">
        <f t="shared" si="10"/>
        <v>0</v>
      </c>
      <c r="Z93" s="261"/>
      <c r="AA93" s="262">
        <f t="shared" si="11"/>
        <v>0</v>
      </c>
      <c r="AB93" s="261"/>
      <c r="AC93" s="4"/>
    </row>
    <row r="94" spans="1:29" ht="15" customHeight="1">
      <c r="A94" s="211"/>
      <c r="B94" s="204"/>
      <c r="C94" s="144"/>
      <c r="D94" s="144"/>
      <c r="E94" s="146"/>
      <c r="F94" s="225"/>
      <c r="G94" s="226"/>
      <c r="H94" s="227"/>
      <c r="I94" s="237"/>
      <c r="J94" s="238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260">
        <f t="shared" si="10"/>
        <v>0</v>
      </c>
      <c r="Z94" s="261"/>
      <c r="AA94" s="262">
        <f t="shared" si="11"/>
        <v>0</v>
      </c>
      <c r="AB94" s="261"/>
      <c r="AC94" s="4"/>
    </row>
    <row r="95" spans="1:29" ht="15" customHeight="1" thickBot="1">
      <c r="A95" s="212"/>
      <c r="B95" s="155"/>
      <c r="C95" s="156"/>
      <c r="D95" s="156"/>
      <c r="E95" s="157"/>
      <c r="F95" s="256"/>
      <c r="G95" s="257"/>
      <c r="H95" s="258"/>
      <c r="I95" s="266"/>
      <c r="J95" s="267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158">
        <f t="shared" si="10"/>
        <v>0</v>
      </c>
      <c r="Z95" s="159"/>
      <c r="AA95" s="265">
        <f t="shared" si="11"/>
        <v>0</v>
      </c>
      <c r="AB95" s="159"/>
      <c r="AC95" s="4"/>
    </row>
    <row r="96" spans="1:29" ht="9.75" hidden="1" customHeight="1">
      <c r="A96" s="263" t="s">
        <v>20</v>
      </c>
      <c r="B96" s="154"/>
      <c r="C96" s="264" t="s">
        <v>21</v>
      </c>
      <c r="D96" s="207"/>
      <c r="E96" s="206">
        <v>3</v>
      </c>
      <c r="F96" s="207"/>
      <c r="G96" s="252" t="s">
        <v>22</v>
      </c>
      <c r="H96" s="198"/>
      <c r="I96" s="59"/>
      <c r="J96" s="59"/>
      <c r="K96" s="152" t="s">
        <v>1</v>
      </c>
      <c r="L96" s="153"/>
      <c r="M96" s="153"/>
      <c r="N96" s="153"/>
      <c r="O96" s="154"/>
      <c r="P96" s="163" t="s">
        <v>23</v>
      </c>
      <c r="Q96" s="153"/>
      <c r="R96" s="153"/>
      <c r="S96" s="153"/>
      <c r="T96" s="153"/>
      <c r="U96" s="153"/>
      <c r="V96" s="153"/>
      <c r="W96" s="153"/>
      <c r="X96" s="153"/>
      <c r="Y96" s="153"/>
      <c r="Z96" s="154"/>
      <c r="AA96" s="60"/>
      <c r="AB96" s="60"/>
      <c r="AC96" s="1"/>
    </row>
    <row r="97" spans="1:29" ht="9.75" hidden="1" customHeight="1">
      <c r="A97" s="131"/>
      <c r="B97" s="136"/>
      <c r="C97" s="131"/>
      <c r="D97" s="208"/>
      <c r="E97" s="203"/>
      <c r="F97" s="208"/>
      <c r="G97" s="131"/>
      <c r="H97" s="255"/>
      <c r="I97" s="61"/>
      <c r="J97" s="61"/>
      <c r="K97" s="131"/>
      <c r="L97" s="135"/>
      <c r="M97" s="135"/>
      <c r="N97" s="135"/>
      <c r="O97" s="136"/>
      <c r="P97" s="131"/>
      <c r="Q97" s="135"/>
      <c r="R97" s="135"/>
      <c r="S97" s="135"/>
      <c r="T97" s="135"/>
      <c r="U97" s="135"/>
      <c r="V97" s="135"/>
      <c r="W97" s="135"/>
      <c r="X97" s="135"/>
      <c r="Y97" s="135"/>
      <c r="Z97" s="136"/>
      <c r="AA97" s="60"/>
      <c r="AB97" s="60"/>
      <c r="AC97" s="1"/>
    </row>
    <row r="98" spans="1:29" ht="12" hidden="1" customHeight="1">
      <c r="A98" s="62"/>
      <c r="B98" s="63"/>
      <c r="C98" s="140"/>
      <c r="D98" s="141"/>
      <c r="E98" s="141"/>
      <c r="F98" s="142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209"/>
      <c r="B99" s="70"/>
      <c r="C99" s="160"/>
      <c r="D99" s="161"/>
      <c r="E99" s="161"/>
      <c r="F99" s="162"/>
      <c r="G99" s="71"/>
      <c r="H99" s="72"/>
      <c r="I99" s="72"/>
      <c r="J99" s="72"/>
      <c r="K99" s="247"/>
      <c r="L99" s="232"/>
      <c r="M99" s="143"/>
      <c r="N99" s="232"/>
      <c r="O99" s="143"/>
      <c r="P99" s="232"/>
      <c r="Q99" s="143"/>
      <c r="R99" s="232"/>
      <c r="S99" s="143"/>
      <c r="T99" s="232"/>
      <c r="U99" s="143"/>
      <c r="V99" s="232"/>
      <c r="W99" s="143"/>
      <c r="X99" s="232"/>
      <c r="Y99" s="138">
        <f t="shared" ref="Y99:AB99" si="12">SUM(K99,M99,O99,Q99,S99,U99,W99)</f>
        <v>0</v>
      </c>
      <c r="Z99" s="132">
        <f t="shared" si="12"/>
        <v>0</v>
      </c>
      <c r="AA99" s="138">
        <f t="shared" si="12"/>
        <v>0</v>
      </c>
      <c r="AB99" s="132">
        <f t="shared" si="12"/>
        <v>0</v>
      </c>
      <c r="AC99" s="1"/>
    </row>
    <row r="100" spans="1:29" ht="12" hidden="1" customHeight="1">
      <c r="A100" s="165"/>
      <c r="B100" s="70"/>
      <c r="C100" s="160"/>
      <c r="D100" s="161"/>
      <c r="E100" s="161"/>
      <c r="F100" s="162"/>
      <c r="G100" s="71"/>
      <c r="H100" s="72"/>
      <c r="I100" s="72"/>
      <c r="J100" s="72"/>
      <c r="K100" s="248"/>
      <c r="L100" s="233"/>
      <c r="M100" s="139"/>
      <c r="N100" s="233"/>
      <c r="O100" s="139"/>
      <c r="P100" s="233"/>
      <c r="Q100" s="139"/>
      <c r="R100" s="233"/>
      <c r="S100" s="139"/>
      <c r="T100" s="233"/>
      <c r="U100" s="139"/>
      <c r="V100" s="233"/>
      <c r="W100" s="139"/>
      <c r="X100" s="233"/>
      <c r="Y100" s="139"/>
      <c r="Z100" s="137"/>
      <c r="AA100" s="139"/>
      <c r="AB100" s="137"/>
      <c r="AC100" s="1"/>
    </row>
    <row r="101" spans="1:29" ht="12" hidden="1" customHeight="1">
      <c r="A101" s="150"/>
      <c r="B101" s="70"/>
      <c r="C101" s="160"/>
      <c r="D101" s="161"/>
      <c r="E101" s="161"/>
      <c r="F101" s="162"/>
      <c r="G101" s="71"/>
      <c r="H101" s="72"/>
      <c r="I101" s="72"/>
      <c r="J101" s="72"/>
      <c r="K101" s="259" t="s">
        <v>19</v>
      </c>
      <c r="L101" s="202"/>
      <c r="M101" s="130" t="s">
        <v>19</v>
      </c>
      <c r="N101" s="202"/>
      <c r="O101" s="130" t="s">
        <v>19</v>
      </c>
      <c r="P101" s="202"/>
      <c r="Q101" s="130" t="s">
        <v>19</v>
      </c>
      <c r="R101" s="202"/>
      <c r="S101" s="130" t="s">
        <v>19</v>
      </c>
      <c r="T101" s="202"/>
      <c r="U101" s="130" t="s">
        <v>19</v>
      </c>
      <c r="V101" s="202"/>
      <c r="W101" s="130" t="s">
        <v>19</v>
      </c>
      <c r="X101" s="202"/>
      <c r="Y101" s="130" t="s">
        <v>19</v>
      </c>
      <c r="Z101" s="132">
        <f>SUM(L101,N101,P101,R101,T101,V101,X101)</f>
        <v>0</v>
      </c>
      <c r="AA101" s="130" t="s">
        <v>19</v>
      </c>
      <c r="AB101" s="132">
        <f>SUM(N101,P101,R101,T101,V101,X101,Z101)</f>
        <v>0</v>
      </c>
      <c r="AC101" s="1"/>
    </row>
    <row r="102" spans="1:29" ht="12" hidden="1" customHeight="1">
      <c r="A102" s="131"/>
      <c r="B102" s="73"/>
      <c r="C102" s="134"/>
      <c r="D102" s="135"/>
      <c r="E102" s="135"/>
      <c r="F102" s="136"/>
      <c r="G102" s="74"/>
      <c r="H102" s="75"/>
      <c r="I102" s="76"/>
      <c r="J102" s="76"/>
      <c r="K102" s="135"/>
      <c r="L102" s="203"/>
      <c r="M102" s="131"/>
      <c r="N102" s="203"/>
      <c r="O102" s="131"/>
      <c r="P102" s="203"/>
      <c r="Q102" s="131"/>
      <c r="R102" s="203"/>
      <c r="S102" s="131"/>
      <c r="T102" s="203"/>
      <c r="U102" s="131"/>
      <c r="V102" s="203"/>
      <c r="W102" s="131"/>
      <c r="X102" s="203"/>
      <c r="Y102" s="131"/>
      <c r="Z102" s="133"/>
      <c r="AA102" s="131"/>
      <c r="AB102" s="133"/>
      <c r="AC102" s="1"/>
    </row>
    <row r="103" spans="1:29" ht="12" hidden="1" customHeight="1">
      <c r="A103" s="62"/>
      <c r="B103" s="63"/>
      <c r="C103" s="140"/>
      <c r="D103" s="141"/>
      <c r="E103" s="141"/>
      <c r="F103" s="142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209"/>
      <c r="B104" s="70"/>
      <c r="C104" s="160"/>
      <c r="D104" s="161"/>
      <c r="E104" s="161"/>
      <c r="F104" s="162"/>
      <c r="G104" s="71"/>
      <c r="H104" s="72"/>
      <c r="I104" s="72"/>
      <c r="J104" s="72"/>
      <c r="K104" s="247"/>
      <c r="L104" s="232"/>
      <c r="M104" s="143"/>
      <c r="N104" s="232"/>
      <c r="O104" s="143"/>
      <c r="P104" s="232"/>
      <c r="Q104" s="143"/>
      <c r="R104" s="232"/>
      <c r="S104" s="143"/>
      <c r="T104" s="232"/>
      <c r="U104" s="143"/>
      <c r="V104" s="232"/>
      <c r="W104" s="143"/>
      <c r="X104" s="232"/>
      <c r="Y104" s="138">
        <f t="shared" ref="Y104:AB104" si="13">SUM(K104,M104,O104,Q104,S104,U104,W104)</f>
        <v>0</v>
      </c>
      <c r="Z104" s="132">
        <f t="shared" si="13"/>
        <v>0</v>
      </c>
      <c r="AA104" s="138">
        <f t="shared" si="13"/>
        <v>0</v>
      </c>
      <c r="AB104" s="132">
        <f t="shared" si="13"/>
        <v>0</v>
      </c>
      <c r="AC104" s="1"/>
    </row>
    <row r="105" spans="1:29" ht="12" hidden="1" customHeight="1">
      <c r="A105" s="165"/>
      <c r="B105" s="70"/>
      <c r="C105" s="160"/>
      <c r="D105" s="161"/>
      <c r="E105" s="161"/>
      <c r="F105" s="162"/>
      <c r="G105" s="71"/>
      <c r="H105" s="72"/>
      <c r="I105" s="72"/>
      <c r="J105" s="72"/>
      <c r="K105" s="248"/>
      <c r="L105" s="233"/>
      <c r="M105" s="139"/>
      <c r="N105" s="233"/>
      <c r="O105" s="139"/>
      <c r="P105" s="233"/>
      <c r="Q105" s="139"/>
      <c r="R105" s="233"/>
      <c r="S105" s="139"/>
      <c r="T105" s="233"/>
      <c r="U105" s="139"/>
      <c r="V105" s="233"/>
      <c r="W105" s="139"/>
      <c r="X105" s="233"/>
      <c r="Y105" s="139"/>
      <c r="Z105" s="137"/>
      <c r="AA105" s="139"/>
      <c r="AB105" s="137"/>
      <c r="AC105" s="1"/>
    </row>
    <row r="106" spans="1:29" ht="12" hidden="1" customHeight="1">
      <c r="A106" s="150"/>
      <c r="B106" s="70"/>
      <c r="C106" s="160"/>
      <c r="D106" s="161"/>
      <c r="E106" s="161"/>
      <c r="F106" s="162"/>
      <c r="G106" s="71"/>
      <c r="H106" s="72"/>
      <c r="I106" s="72"/>
      <c r="J106" s="72"/>
      <c r="K106" s="259" t="s">
        <v>19</v>
      </c>
      <c r="L106" s="202"/>
      <c r="M106" s="130" t="s">
        <v>19</v>
      </c>
      <c r="N106" s="202"/>
      <c r="O106" s="130" t="s">
        <v>19</v>
      </c>
      <c r="P106" s="202"/>
      <c r="Q106" s="130" t="s">
        <v>19</v>
      </c>
      <c r="R106" s="202"/>
      <c r="S106" s="130" t="s">
        <v>19</v>
      </c>
      <c r="T106" s="202"/>
      <c r="U106" s="130" t="s">
        <v>19</v>
      </c>
      <c r="V106" s="202"/>
      <c r="W106" s="130" t="s">
        <v>19</v>
      </c>
      <c r="X106" s="202"/>
      <c r="Y106" s="130" t="s">
        <v>19</v>
      </c>
      <c r="Z106" s="132">
        <f>SUM(L106,N106,P106,R106,T106,V106,X106)</f>
        <v>0</v>
      </c>
      <c r="AA106" s="130" t="s">
        <v>19</v>
      </c>
      <c r="AB106" s="132">
        <f>SUM(N106,P106,R106,T106,V106,X106,Z106)</f>
        <v>0</v>
      </c>
      <c r="AC106" s="1"/>
    </row>
    <row r="107" spans="1:29" ht="12" hidden="1" customHeight="1">
      <c r="A107" s="131"/>
      <c r="B107" s="73"/>
      <c r="C107" s="134"/>
      <c r="D107" s="135"/>
      <c r="E107" s="135"/>
      <c r="F107" s="136"/>
      <c r="G107" s="74"/>
      <c r="H107" s="75"/>
      <c r="I107" s="76"/>
      <c r="J107" s="76"/>
      <c r="K107" s="135"/>
      <c r="L107" s="203"/>
      <c r="M107" s="131"/>
      <c r="N107" s="203"/>
      <c r="O107" s="131"/>
      <c r="P107" s="203"/>
      <c r="Q107" s="131"/>
      <c r="R107" s="203"/>
      <c r="S107" s="131"/>
      <c r="T107" s="203"/>
      <c r="U107" s="131"/>
      <c r="V107" s="203"/>
      <c r="W107" s="131"/>
      <c r="X107" s="203"/>
      <c r="Y107" s="131"/>
      <c r="Z107" s="133"/>
      <c r="AA107" s="131"/>
      <c r="AB107" s="133"/>
      <c r="AC107" s="1"/>
    </row>
    <row r="108" spans="1:29" ht="12" hidden="1" customHeight="1">
      <c r="A108" s="62"/>
      <c r="B108" s="63"/>
      <c r="C108" s="140"/>
      <c r="D108" s="141"/>
      <c r="E108" s="141"/>
      <c r="F108" s="142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209"/>
      <c r="B109" s="70"/>
      <c r="C109" s="160"/>
      <c r="D109" s="161"/>
      <c r="E109" s="161"/>
      <c r="F109" s="162"/>
      <c r="G109" s="71"/>
      <c r="H109" s="72"/>
      <c r="I109" s="72"/>
      <c r="J109" s="72"/>
      <c r="K109" s="247"/>
      <c r="L109" s="232"/>
      <c r="M109" s="143"/>
      <c r="N109" s="232"/>
      <c r="O109" s="143"/>
      <c r="P109" s="232"/>
      <c r="Q109" s="143"/>
      <c r="R109" s="232"/>
      <c r="S109" s="143"/>
      <c r="T109" s="232"/>
      <c r="U109" s="143"/>
      <c r="V109" s="232"/>
      <c r="W109" s="143"/>
      <c r="X109" s="232"/>
      <c r="Y109" s="138">
        <f t="shared" ref="Y109:AB109" si="14">SUM(K109,M109,O109,Q109,S109,U109,W109)</f>
        <v>0</v>
      </c>
      <c r="Z109" s="132">
        <f t="shared" si="14"/>
        <v>0</v>
      </c>
      <c r="AA109" s="138">
        <f t="shared" si="14"/>
        <v>0</v>
      </c>
      <c r="AB109" s="132">
        <f t="shared" si="14"/>
        <v>0</v>
      </c>
      <c r="AC109" s="1"/>
    </row>
    <row r="110" spans="1:29" ht="12" hidden="1" customHeight="1">
      <c r="A110" s="165"/>
      <c r="B110" s="70"/>
      <c r="C110" s="160"/>
      <c r="D110" s="161"/>
      <c r="E110" s="161"/>
      <c r="F110" s="162"/>
      <c r="G110" s="71"/>
      <c r="H110" s="72"/>
      <c r="I110" s="72"/>
      <c r="J110" s="72"/>
      <c r="K110" s="248"/>
      <c r="L110" s="233"/>
      <c r="M110" s="139"/>
      <c r="N110" s="233"/>
      <c r="O110" s="139"/>
      <c r="P110" s="233"/>
      <c r="Q110" s="139"/>
      <c r="R110" s="233"/>
      <c r="S110" s="139"/>
      <c r="T110" s="233"/>
      <c r="U110" s="139"/>
      <c r="V110" s="233"/>
      <c r="W110" s="139"/>
      <c r="X110" s="233"/>
      <c r="Y110" s="139"/>
      <c r="Z110" s="137"/>
      <c r="AA110" s="139"/>
      <c r="AB110" s="137"/>
      <c r="AC110" s="1"/>
    </row>
    <row r="111" spans="1:29" ht="12" hidden="1" customHeight="1">
      <c r="A111" s="150"/>
      <c r="B111" s="70"/>
      <c r="C111" s="160"/>
      <c r="D111" s="161"/>
      <c r="E111" s="161"/>
      <c r="F111" s="162"/>
      <c r="G111" s="71"/>
      <c r="H111" s="72"/>
      <c r="I111" s="72"/>
      <c r="J111" s="72"/>
      <c r="K111" s="259" t="s">
        <v>19</v>
      </c>
      <c r="L111" s="202"/>
      <c r="M111" s="130" t="s">
        <v>19</v>
      </c>
      <c r="N111" s="202"/>
      <c r="O111" s="130" t="s">
        <v>19</v>
      </c>
      <c r="P111" s="202"/>
      <c r="Q111" s="130" t="s">
        <v>19</v>
      </c>
      <c r="R111" s="202"/>
      <c r="S111" s="130" t="s">
        <v>19</v>
      </c>
      <c r="T111" s="202"/>
      <c r="U111" s="130" t="s">
        <v>19</v>
      </c>
      <c r="V111" s="202"/>
      <c r="W111" s="130" t="s">
        <v>19</v>
      </c>
      <c r="X111" s="202"/>
      <c r="Y111" s="130" t="s">
        <v>19</v>
      </c>
      <c r="Z111" s="132">
        <f>SUM(L111,N111,P111,R111,T111,V111,X111)</f>
        <v>0</v>
      </c>
      <c r="AA111" s="130" t="s">
        <v>19</v>
      </c>
      <c r="AB111" s="132">
        <f>SUM(N111,P111,R111,T111,V111,X111,Z111)</f>
        <v>0</v>
      </c>
      <c r="AC111" s="1"/>
    </row>
    <row r="112" spans="1:29" ht="12" hidden="1" customHeight="1">
      <c r="A112" s="131"/>
      <c r="B112" s="73"/>
      <c r="C112" s="134"/>
      <c r="D112" s="135"/>
      <c r="E112" s="135"/>
      <c r="F112" s="136"/>
      <c r="G112" s="74"/>
      <c r="H112" s="75"/>
      <c r="I112" s="76"/>
      <c r="J112" s="76"/>
      <c r="K112" s="135"/>
      <c r="L112" s="203"/>
      <c r="M112" s="131"/>
      <c r="N112" s="203"/>
      <c r="O112" s="131"/>
      <c r="P112" s="203"/>
      <c r="Q112" s="131"/>
      <c r="R112" s="203"/>
      <c r="S112" s="131"/>
      <c r="T112" s="203"/>
      <c r="U112" s="131"/>
      <c r="V112" s="203"/>
      <c r="W112" s="131"/>
      <c r="X112" s="203"/>
      <c r="Y112" s="131"/>
      <c r="Z112" s="133"/>
      <c r="AA112" s="131"/>
      <c r="AB112" s="133"/>
      <c r="AC112" s="1"/>
    </row>
    <row r="113" spans="1:29" ht="12" hidden="1" customHeight="1">
      <c r="A113" s="62"/>
      <c r="B113" s="63"/>
      <c r="C113" s="140"/>
      <c r="D113" s="141"/>
      <c r="E113" s="141"/>
      <c r="F113" s="142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209"/>
      <c r="B114" s="70"/>
      <c r="C114" s="160"/>
      <c r="D114" s="161"/>
      <c r="E114" s="161"/>
      <c r="F114" s="162"/>
      <c r="G114" s="71"/>
      <c r="H114" s="72"/>
      <c r="I114" s="72"/>
      <c r="J114" s="72"/>
      <c r="K114" s="247"/>
      <c r="L114" s="232"/>
      <c r="M114" s="143"/>
      <c r="N114" s="232"/>
      <c r="O114" s="143"/>
      <c r="P114" s="232"/>
      <c r="Q114" s="143"/>
      <c r="R114" s="232"/>
      <c r="S114" s="143"/>
      <c r="T114" s="232"/>
      <c r="U114" s="143"/>
      <c r="V114" s="232"/>
      <c r="W114" s="143"/>
      <c r="X114" s="232"/>
      <c r="Y114" s="138">
        <f t="shared" ref="Y114:AB114" si="15">SUM(K114,M114,O114,Q114,S114,U114,W114)</f>
        <v>0</v>
      </c>
      <c r="Z114" s="132">
        <f t="shared" si="15"/>
        <v>0</v>
      </c>
      <c r="AA114" s="138">
        <f t="shared" si="15"/>
        <v>0</v>
      </c>
      <c r="AB114" s="132">
        <f t="shared" si="15"/>
        <v>0</v>
      </c>
      <c r="AC114" s="1"/>
    </row>
    <row r="115" spans="1:29" ht="12" hidden="1" customHeight="1">
      <c r="A115" s="165"/>
      <c r="B115" s="70"/>
      <c r="C115" s="160"/>
      <c r="D115" s="161"/>
      <c r="E115" s="161"/>
      <c r="F115" s="162"/>
      <c r="G115" s="71"/>
      <c r="H115" s="72"/>
      <c r="I115" s="72"/>
      <c r="J115" s="72"/>
      <c r="K115" s="248"/>
      <c r="L115" s="233"/>
      <c r="M115" s="139"/>
      <c r="N115" s="233"/>
      <c r="O115" s="139"/>
      <c r="P115" s="233"/>
      <c r="Q115" s="139"/>
      <c r="R115" s="233"/>
      <c r="S115" s="139"/>
      <c r="T115" s="233"/>
      <c r="U115" s="139"/>
      <c r="V115" s="233"/>
      <c r="W115" s="139"/>
      <c r="X115" s="233"/>
      <c r="Y115" s="139"/>
      <c r="Z115" s="137"/>
      <c r="AA115" s="139"/>
      <c r="AB115" s="137"/>
      <c r="AC115" s="1"/>
    </row>
    <row r="116" spans="1:29" ht="12" hidden="1" customHeight="1">
      <c r="A116" s="150"/>
      <c r="B116" s="70"/>
      <c r="C116" s="160"/>
      <c r="D116" s="161"/>
      <c r="E116" s="161"/>
      <c r="F116" s="162"/>
      <c r="G116" s="71"/>
      <c r="H116" s="72"/>
      <c r="I116" s="72"/>
      <c r="J116" s="72"/>
      <c r="K116" s="259" t="s">
        <v>19</v>
      </c>
      <c r="L116" s="202"/>
      <c r="M116" s="130" t="s">
        <v>19</v>
      </c>
      <c r="N116" s="202"/>
      <c r="O116" s="130" t="s">
        <v>19</v>
      </c>
      <c r="P116" s="202"/>
      <c r="Q116" s="130" t="s">
        <v>19</v>
      </c>
      <c r="R116" s="202"/>
      <c r="S116" s="130" t="s">
        <v>19</v>
      </c>
      <c r="T116" s="202"/>
      <c r="U116" s="130" t="s">
        <v>19</v>
      </c>
      <c r="V116" s="202"/>
      <c r="W116" s="130" t="s">
        <v>19</v>
      </c>
      <c r="X116" s="202"/>
      <c r="Y116" s="130" t="s">
        <v>19</v>
      </c>
      <c r="Z116" s="132">
        <f>SUM(L116,N116,P116,R116,T116,V116,X116)</f>
        <v>0</v>
      </c>
      <c r="AA116" s="130" t="s">
        <v>19</v>
      </c>
      <c r="AB116" s="132">
        <f>SUM(N116,P116,R116,T116,V116,X116,Z116)</f>
        <v>0</v>
      </c>
      <c r="AC116" s="1"/>
    </row>
    <row r="117" spans="1:29" ht="12" hidden="1" customHeight="1">
      <c r="A117" s="131"/>
      <c r="B117" s="73"/>
      <c r="C117" s="134"/>
      <c r="D117" s="135"/>
      <c r="E117" s="135"/>
      <c r="F117" s="136"/>
      <c r="G117" s="74"/>
      <c r="H117" s="75"/>
      <c r="I117" s="76"/>
      <c r="J117" s="76"/>
      <c r="K117" s="135"/>
      <c r="L117" s="203"/>
      <c r="M117" s="131"/>
      <c r="N117" s="203"/>
      <c r="O117" s="131"/>
      <c r="P117" s="203"/>
      <c r="Q117" s="131"/>
      <c r="R117" s="203"/>
      <c r="S117" s="131"/>
      <c r="T117" s="203"/>
      <c r="U117" s="131"/>
      <c r="V117" s="203"/>
      <c r="W117" s="131"/>
      <c r="X117" s="203"/>
      <c r="Y117" s="131"/>
      <c r="Z117" s="133"/>
      <c r="AA117" s="131"/>
      <c r="AB117" s="133"/>
      <c r="AC117" s="1"/>
    </row>
    <row r="118" spans="1:29" ht="12" hidden="1" customHeight="1">
      <c r="A118" s="62"/>
      <c r="B118" s="63"/>
      <c r="C118" s="140"/>
      <c r="D118" s="141"/>
      <c r="E118" s="141"/>
      <c r="F118" s="142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209"/>
      <c r="B119" s="70"/>
      <c r="C119" s="160"/>
      <c r="D119" s="161"/>
      <c r="E119" s="161"/>
      <c r="F119" s="162"/>
      <c r="G119" s="71"/>
      <c r="H119" s="72"/>
      <c r="I119" s="72"/>
      <c r="J119" s="72"/>
      <c r="K119" s="247"/>
      <c r="L119" s="232"/>
      <c r="M119" s="143"/>
      <c r="N119" s="232"/>
      <c r="O119" s="143"/>
      <c r="P119" s="232"/>
      <c r="Q119" s="143"/>
      <c r="R119" s="232"/>
      <c r="S119" s="143"/>
      <c r="T119" s="232"/>
      <c r="U119" s="143"/>
      <c r="V119" s="232"/>
      <c r="W119" s="143"/>
      <c r="X119" s="232"/>
      <c r="Y119" s="138">
        <f t="shared" ref="Y119:AB119" si="16">SUM(K119,M119,O119,Q119,S119,U119,W119)</f>
        <v>0</v>
      </c>
      <c r="Z119" s="132">
        <f t="shared" si="16"/>
        <v>0</v>
      </c>
      <c r="AA119" s="138">
        <f t="shared" si="16"/>
        <v>0</v>
      </c>
      <c r="AB119" s="132">
        <f t="shared" si="16"/>
        <v>0</v>
      </c>
      <c r="AC119" s="1"/>
    </row>
    <row r="120" spans="1:29" ht="12" hidden="1" customHeight="1">
      <c r="A120" s="165"/>
      <c r="B120" s="70"/>
      <c r="C120" s="160"/>
      <c r="D120" s="161"/>
      <c r="E120" s="161"/>
      <c r="F120" s="162"/>
      <c r="G120" s="71"/>
      <c r="H120" s="72"/>
      <c r="I120" s="72"/>
      <c r="J120" s="72"/>
      <c r="K120" s="248"/>
      <c r="L120" s="233"/>
      <c r="M120" s="139"/>
      <c r="N120" s="233"/>
      <c r="O120" s="139"/>
      <c r="P120" s="233"/>
      <c r="Q120" s="139"/>
      <c r="R120" s="233"/>
      <c r="S120" s="139"/>
      <c r="T120" s="233"/>
      <c r="U120" s="139"/>
      <c r="V120" s="233"/>
      <c r="W120" s="139"/>
      <c r="X120" s="233"/>
      <c r="Y120" s="139"/>
      <c r="Z120" s="137"/>
      <c r="AA120" s="139"/>
      <c r="AB120" s="137"/>
      <c r="AC120" s="1"/>
    </row>
    <row r="121" spans="1:29" ht="12" hidden="1" customHeight="1">
      <c r="A121" s="150"/>
      <c r="B121" s="70"/>
      <c r="C121" s="160"/>
      <c r="D121" s="161"/>
      <c r="E121" s="161"/>
      <c r="F121" s="162"/>
      <c r="G121" s="71"/>
      <c r="H121" s="72"/>
      <c r="I121" s="72"/>
      <c r="J121" s="72"/>
      <c r="K121" s="246" t="s">
        <v>19</v>
      </c>
      <c r="L121" s="202"/>
      <c r="M121" s="130" t="s">
        <v>19</v>
      </c>
      <c r="N121" s="202"/>
      <c r="O121" s="130" t="s">
        <v>19</v>
      </c>
      <c r="P121" s="202"/>
      <c r="Q121" s="130" t="s">
        <v>19</v>
      </c>
      <c r="R121" s="202"/>
      <c r="S121" s="130" t="s">
        <v>19</v>
      </c>
      <c r="T121" s="202"/>
      <c r="U121" s="130" t="s">
        <v>19</v>
      </c>
      <c r="V121" s="202"/>
      <c r="W121" s="130" t="s">
        <v>19</v>
      </c>
      <c r="X121" s="202"/>
      <c r="Y121" s="130" t="s">
        <v>19</v>
      </c>
      <c r="Z121" s="132">
        <f>SUM(L121,N121,P121,R121,T121,V121,X121)</f>
        <v>0</v>
      </c>
      <c r="AA121" s="130" t="s">
        <v>19</v>
      </c>
      <c r="AB121" s="132">
        <f>SUM(N121,P121,R121,T121,V121,X121,Z121)</f>
        <v>0</v>
      </c>
      <c r="AC121" s="1"/>
    </row>
    <row r="122" spans="1:29" ht="12" hidden="1" customHeight="1">
      <c r="A122" s="131"/>
      <c r="B122" s="73"/>
      <c r="C122" s="134"/>
      <c r="D122" s="135"/>
      <c r="E122" s="135"/>
      <c r="F122" s="136"/>
      <c r="G122" s="74"/>
      <c r="H122" s="75"/>
      <c r="I122" s="76"/>
      <c r="J122" s="76"/>
      <c r="K122" s="208"/>
      <c r="L122" s="203"/>
      <c r="M122" s="131"/>
      <c r="N122" s="203"/>
      <c r="O122" s="131"/>
      <c r="P122" s="203"/>
      <c r="Q122" s="131"/>
      <c r="R122" s="203"/>
      <c r="S122" s="131"/>
      <c r="T122" s="203"/>
      <c r="U122" s="131"/>
      <c r="V122" s="203"/>
      <c r="W122" s="131"/>
      <c r="X122" s="203"/>
      <c r="Y122" s="131"/>
      <c r="Z122" s="133"/>
      <c r="AA122" s="131"/>
      <c r="AB122" s="133"/>
      <c r="AC122" s="1"/>
    </row>
  </sheetData>
  <mergeCells count="1072"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  <mergeCell ref="S30:T30"/>
    <mergeCell ref="U30:V30"/>
    <mergeCell ref="W30:X30"/>
    <mergeCell ref="Q28:R28"/>
    <mergeCell ref="Y28:Z28"/>
    <mergeCell ref="W28:X28"/>
    <mergeCell ref="Q29:R29"/>
    <mergeCell ref="Q21:R21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M20:N20"/>
    <mergeCell ref="M24:N24"/>
    <mergeCell ref="O28:P28"/>
    <mergeCell ref="I30:J30"/>
    <mergeCell ref="G28:H28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S13:T13"/>
    <mergeCell ref="S14:T14"/>
    <mergeCell ref="U14:V14"/>
    <mergeCell ref="W20:X20"/>
    <mergeCell ref="C21:F21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W47:X47"/>
    <mergeCell ref="U43:V43"/>
    <mergeCell ref="Q25:R25"/>
    <mergeCell ref="M19:N19"/>
    <mergeCell ref="I22:J22"/>
    <mergeCell ref="K22:L22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O20:P20"/>
    <mergeCell ref="Q23:R23"/>
    <mergeCell ref="Q33:R33"/>
    <mergeCell ref="S43:T43"/>
    <mergeCell ref="C26:F26"/>
    <mergeCell ref="S26:T26"/>
    <mergeCell ref="M25:N25"/>
    <mergeCell ref="G23:H23"/>
    <mergeCell ref="I25:J25"/>
    <mergeCell ref="G19:H19"/>
    <mergeCell ref="I19:J19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T9:T10"/>
    <mergeCell ref="S9:S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I17:J17"/>
    <mergeCell ref="G22:H22"/>
    <mergeCell ref="M5:N5"/>
    <mergeCell ref="A11:B11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C11:E11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I37:J37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Y91:Z91"/>
    <mergeCell ref="AA91:AB91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X101:X102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Y109:Y110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T121:T122"/>
    <mergeCell ref="U121:U122"/>
    <mergeCell ref="V121:V122"/>
    <mergeCell ref="W121:W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O72:P72"/>
    <mergeCell ref="M59:N59"/>
    <mergeCell ref="C75:E75"/>
    <mergeCell ref="C50:D51"/>
    <mergeCell ref="T106:T107"/>
    <mergeCell ref="K35:L35"/>
    <mergeCell ref="C33:F33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A53:B59"/>
    <mergeCell ref="C108:F108"/>
    <mergeCell ref="C70:E70"/>
    <mergeCell ref="C63:E63"/>
    <mergeCell ref="O59:P59"/>
    <mergeCell ref="C60:E60"/>
    <mergeCell ref="Q114:Q115"/>
    <mergeCell ref="Q104:Q105"/>
    <mergeCell ref="F90:H90"/>
    <mergeCell ref="B84:E84"/>
    <mergeCell ref="K74:L74"/>
    <mergeCell ref="M74:N74"/>
    <mergeCell ref="O74:P74"/>
    <mergeCell ref="Q74:R74"/>
    <mergeCell ref="K75:L75"/>
    <mergeCell ref="M75:N75"/>
    <mergeCell ref="G35:H35"/>
    <mergeCell ref="I35:J35"/>
    <mergeCell ref="C32:F32"/>
    <mergeCell ref="A31:B37"/>
    <mergeCell ref="Q35:R35"/>
    <mergeCell ref="C37:F37"/>
    <mergeCell ref="K37:L37"/>
    <mergeCell ref="O49:P49"/>
    <mergeCell ref="M34:N34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M53:N53"/>
    <mergeCell ref="M43:N43"/>
    <mergeCell ref="I43:J43"/>
    <mergeCell ref="H50:J51"/>
    <mergeCell ref="C59:F59"/>
    <mergeCell ref="K59:L59"/>
    <mergeCell ref="O56:P56"/>
    <mergeCell ref="C49:F49"/>
    <mergeCell ref="K56:L56"/>
    <mergeCell ref="C65:E65"/>
    <mergeCell ref="K65:L65"/>
    <mergeCell ref="K57:L57"/>
    <mergeCell ref="Q38:R38"/>
    <mergeCell ref="M45:N45"/>
    <mergeCell ref="O47:P47"/>
    <mergeCell ref="K55:L55"/>
    <mergeCell ref="G42:H42"/>
    <mergeCell ref="M55:N55"/>
    <mergeCell ref="O55:P55"/>
    <mergeCell ref="O53:P53"/>
    <mergeCell ref="G43:H43"/>
    <mergeCell ref="I42:J42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O37:P37"/>
    <mergeCell ref="G31:H31"/>
    <mergeCell ref="M36:N36"/>
    <mergeCell ref="K33:L33"/>
    <mergeCell ref="O35:P35"/>
    <mergeCell ref="Q37:R37"/>
    <mergeCell ref="I34:J34"/>
    <mergeCell ref="C35:F35"/>
    <mergeCell ref="G32:H32"/>
    <mergeCell ref="M30:N30"/>
    <mergeCell ref="O30:P30"/>
    <mergeCell ref="C29:F29"/>
    <mergeCell ref="C30:F30"/>
    <mergeCell ref="M42:N42"/>
    <mergeCell ref="I44:J44"/>
    <mergeCell ref="A52:J52"/>
    <mergeCell ref="Q49:R49"/>
    <mergeCell ref="Q55:R55"/>
    <mergeCell ref="Q72:R72"/>
    <mergeCell ref="O73:P73"/>
    <mergeCell ref="A121:A122"/>
    <mergeCell ref="C71:E71"/>
    <mergeCell ref="C103:F103"/>
    <mergeCell ref="M104:M105"/>
    <mergeCell ref="C40:F40"/>
    <mergeCell ref="Q67:R67"/>
    <mergeCell ref="O64:P64"/>
    <mergeCell ref="K45:L45"/>
    <mergeCell ref="I36:J36"/>
    <mergeCell ref="G38:H38"/>
    <mergeCell ref="I38:J38"/>
    <mergeCell ref="Q56:R56"/>
    <mergeCell ref="C42:F42"/>
    <mergeCell ref="K96:O97"/>
    <mergeCell ref="B95:E95"/>
    <mergeCell ref="C100:F100"/>
    <mergeCell ref="P96:Z97"/>
    <mergeCell ref="Q43:R43"/>
    <mergeCell ref="A50:B51"/>
    <mergeCell ref="A38:B49"/>
    <mergeCell ref="K38:L38"/>
    <mergeCell ref="C53:F53"/>
    <mergeCell ref="K49:L49"/>
    <mergeCell ref="M47:N47"/>
    <mergeCell ref="Q42:R42"/>
    <mergeCell ref="K44:L44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I46:J46"/>
    <mergeCell ref="Y95:Z95"/>
    <mergeCell ref="M65:N65"/>
    <mergeCell ref="X121:X122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O38:P38"/>
    <mergeCell ref="M37:N37"/>
    <mergeCell ref="C34:F34"/>
    <mergeCell ref="M38:N38"/>
    <mergeCell ref="M33:N33"/>
    <mergeCell ref="G33:H33"/>
    <mergeCell ref="A26:B30"/>
    <mergeCell ref="O52:P52"/>
    <mergeCell ref="M32:N32"/>
    <mergeCell ref="G49:H49"/>
    <mergeCell ref="K52:L52"/>
    <mergeCell ref="M52:N52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I40:J40"/>
    <mergeCell ref="C47:F47"/>
    <mergeCell ref="C36:F36"/>
    <mergeCell ref="G44:H44"/>
    <mergeCell ref="I41:J41"/>
    <mergeCell ref="O39:P39"/>
    <mergeCell ref="G47:H47"/>
    <mergeCell ref="M49:N49"/>
    <mergeCell ref="G41:H41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2021-04-26T17:56:13Z</dcterms:modified>
</cp:coreProperties>
</file>