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24220C8E-7D74-4210-BEA3-BB369C8BF7E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2" sheetId="2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W9" i="2"/>
  <c r="U9" i="2"/>
  <c r="Y51" i="2"/>
  <c r="S9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P9" i="2"/>
  <c r="L9" i="2"/>
  <c r="P74" i="2"/>
  <c r="O9" i="2"/>
  <c r="H74" i="2"/>
  <c r="R9" i="2"/>
  <c r="Q9" i="2"/>
  <c r="N9" i="2"/>
  <c r="M9" i="2"/>
  <c r="AA37" i="2"/>
  <c r="AA55" i="2"/>
  <c r="AA25" i="2"/>
  <c r="AA9" i="2"/>
  <c r="AA6" i="2"/>
  <c r="AA12" i="2"/>
  <c r="AA87" i="2"/>
  <c r="AA67" i="2"/>
  <c r="AA77" i="2"/>
  <c r="AA42" i="2"/>
  <c r="AA60" i="2"/>
  <c r="Y9" i="2"/>
  <c r="AA4" i="2"/>
  <c r="AA81" i="2"/>
  <c r="AA18" i="2"/>
  <c r="AA58" i="2"/>
  <c r="AA97" i="2"/>
  <c r="G9" i="2"/>
  <c r="AA46" i="2"/>
  <c r="AA70" i="2"/>
  <c r="AA62" i="2"/>
  <c r="AA40" i="2"/>
  <c r="AA28" i="2"/>
</calcChain>
</file>

<file path=xl/sharedStrings.xml><?xml version="1.0" encoding="utf-8"?>
<sst xmlns="http://schemas.openxmlformats.org/spreadsheetml/2006/main" count="438" uniqueCount="166">
  <si>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</si>
  <si>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</si>
  <si>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</si>
  <si>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</si>
  <si>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</si>
  <si>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</si>
  <si>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</si>
  <si>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</si>
  <si>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</si>
  <si>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</si>
  <si>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</si>
  <si>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</si>
  <si>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</si>
  <si>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</si>
  <si>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</si>
  <si>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</si>
  <si>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</si>
  <si>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</si>
  <si>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</si>
  <si>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</si>
  <si>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</si>
  <si>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</si>
  <si>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</si>
  <si>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</si>
  <si>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</si>
  <si>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</si>
  <si>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</si>
  <si>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</si>
  <si>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</si>
  <si>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</si>
  <si>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</si>
  <si>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</si>
  <si>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</si>
  <si>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</si>
  <si>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</si>
  <si>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</si>
  <si>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</si>
  <si>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</si>
  <si>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</si>
  <si>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</si>
  <si>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</si>
  <si>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</si>
  <si>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</si>
  <si>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</si>
  <si>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</si>
  <si>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</si>
  <si>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</si>
  <si>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</si>
  <si>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</si>
  <si>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</si>
  <si>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</si>
  <si>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</si>
  <si>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</si>
  <si>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</si>
  <si>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</si>
  <si>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</si>
  <si>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</si>
  <si>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</si>
  <si>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</si>
  <si>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</si>
  <si>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</si>
  <si>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</si>
  <si>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</si>
  <si>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</si>
  <si>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</si>
  <si>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</si>
  <si>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</si>
  <si>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</si>
  <si>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</si>
  <si>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</si>
  <si>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</si>
  <si>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</si>
  <si>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</si>
  <si>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</si>
  <si>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</si>
  <si>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</si>
  <si>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</si>
  <si>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</si>
  <si>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</si>
  <si>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</si>
  <si>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</si>
  <si>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Darla Bloom</t>
  </si>
  <si>
    <t>New Hire Report</t>
  </si>
  <si>
    <t>Stacey Murdock</t>
  </si>
  <si>
    <t>Mackenzie Steckler</t>
  </si>
  <si>
    <t>District/Account</t>
  </si>
  <si>
    <t>Christie Crystal</t>
  </si>
  <si>
    <t>Sparta/CP</t>
  </si>
  <si>
    <t>Trainers</t>
  </si>
  <si>
    <t>Greg Schramm</t>
  </si>
  <si>
    <t>Mike McIntyre</t>
  </si>
  <si>
    <t>Jim Gee</t>
  </si>
  <si>
    <t>Mike Vandenberg</t>
  </si>
  <si>
    <t>Region 1</t>
  </si>
  <si>
    <t>Wage Increases/Decreases/Bonuses</t>
  </si>
  <si>
    <t>Shannon Shutich</t>
  </si>
  <si>
    <t>Cedar Springs, Kent City</t>
  </si>
  <si>
    <t>Stacey Drayer</t>
  </si>
  <si>
    <t>Tri County/Ionia/OAM</t>
  </si>
  <si>
    <t>Region 3</t>
  </si>
  <si>
    <t>Alicia Nelson</t>
  </si>
  <si>
    <t>Birmingham/Birchrun</t>
  </si>
  <si>
    <t xml:space="preserve"> Region 2</t>
  </si>
  <si>
    <t>Richard Baker</t>
  </si>
  <si>
    <t xml:space="preserve">Portage   </t>
  </si>
  <si>
    <t>Rock 2</t>
  </si>
  <si>
    <t>Rock 3</t>
  </si>
  <si>
    <t>Rock 4</t>
  </si>
  <si>
    <t>Jessica Bowen</t>
  </si>
  <si>
    <t>Gaylord, Reed City</t>
  </si>
  <si>
    <t xml:space="preserve">Birmingham  </t>
  </si>
  <si>
    <t>Training</t>
  </si>
  <si>
    <t>MONDAY</t>
  </si>
  <si>
    <t>Garden City</t>
  </si>
  <si>
    <t>Kaitlyn Diplock</t>
  </si>
  <si>
    <t>Reggie Pettigrew</t>
  </si>
  <si>
    <t>Cass Neff</t>
  </si>
  <si>
    <t>Shawn Profitt</t>
  </si>
  <si>
    <t>PCCS 1</t>
  </si>
  <si>
    <t>PCCS 2</t>
  </si>
  <si>
    <t>Employee/Candidate Correspondance</t>
  </si>
  <si>
    <t>Paycor/Portal Maint.</t>
  </si>
  <si>
    <t>Indeed Response/Refresh</t>
  </si>
  <si>
    <t>Master Staffing List Updates</t>
  </si>
  <si>
    <t>SHOT Report</t>
  </si>
  <si>
    <t>HR Weekly Checklist</t>
  </si>
  <si>
    <t>12@12</t>
  </si>
  <si>
    <t>PCCS</t>
  </si>
  <si>
    <t>Northville/Garden City</t>
  </si>
  <si>
    <t>Zoom 11:30am-1:30pm</t>
  </si>
  <si>
    <t>HR Huddle</t>
  </si>
  <si>
    <t>Northville</t>
  </si>
  <si>
    <t>PT, FT, 2nd Shift</t>
  </si>
  <si>
    <t>NE/SE Banks</t>
  </si>
  <si>
    <t>PT</t>
  </si>
  <si>
    <t>7:30am</t>
  </si>
  <si>
    <t>5:00pm</t>
  </si>
  <si>
    <t>7:45am</t>
  </si>
  <si>
    <t>NE/SE BANKS</t>
  </si>
  <si>
    <t>pt, ft, 2nd shift</t>
  </si>
  <si>
    <t>Birmingham</t>
  </si>
  <si>
    <t>8:45pm</t>
  </si>
  <si>
    <t>9:00AM</t>
  </si>
  <si>
    <t>9:45PM</t>
  </si>
  <si>
    <t>SE/NE Banks</t>
  </si>
  <si>
    <t>9:15am</t>
  </si>
  <si>
    <t>Level 10</t>
  </si>
  <si>
    <t>Home</t>
  </si>
  <si>
    <t>9:30pm</t>
  </si>
  <si>
    <t>Garden City HS</t>
  </si>
  <si>
    <t>KSS</t>
  </si>
  <si>
    <t>Gardn City HS</t>
  </si>
  <si>
    <t>West Middle School</t>
  </si>
  <si>
    <t>Fort Gratiot Branch</t>
  </si>
  <si>
    <t>Wadhams Branch</t>
  </si>
  <si>
    <t>Marysville Branch</t>
  </si>
  <si>
    <t>Home (MINUS 30 MILES)</t>
  </si>
  <si>
    <t>Production time, Ft Gratiot, Wadhams, Marysville</t>
  </si>
  <si>
    <t>HR Special Huddle</t>
  </si>
  <si>
    <t>10:45pm</t>
  </si>
  <si>
    <t>9:00am</t>
  </si>
  <si>
    <t>PCCS TRAINER</t>
  </si>
  <si>
    <t>FT</t>
  </si>
  <si>
    <t>PCCS, GC, NV, BIRM</t>
  </si>
  <si>
    <t>9:00PM</t>
  </si>
  <si>
    <t>9:15PM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</si>
</sst>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8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0" borderId="41" xfId="0" applyFont="1" applyBorder="1" applyAlignment="1">
      <alignment horizontal="center"/>
    </xf>
    <xf numFmtId="0" fontId="4" fillId="0" borderId="64" xfId="0" applyFont="1" applyBorder="1"/>
    <xf numFmtId="0" fontId="14" fillId="5" borderId="41" xfId="0" applyFont="1" applyFill="1" applyBorder="1" applyAlignment="1">
      <alignment horizontal="center"/>
    </xf>
    <xf numFmtId="0" fontId="4" fillId="0" borderId="42" xfId="0" applyFont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9" fillId="2" borderId="95" xfId="2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95" xfId="0" applyFont="1" applyFill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0" fillId="0" borderId="43" xfId="0" applyBorder="1"/>
    <xf numFmtId="0" fontId="0" fillId="0" borderId="57" xfId="0" applyBorder="1"/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/>
    </xf>
    <xf numFmtId="0" fontId="0" fillId="0" borderId="40" xfId="0" applyFill="1" applyBorder="1"/>
    <xf numFmtId="0" fontId="0" fillId="0" borderId="40" xfId="0" applyBorder="1" applyAlignment="1"/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35" xfId="0" applyFont="1" applyFill="1" applyBorder="1"/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9" xfId="0" applyFont="1" applyFill="1" applyBorder="1"/>
    <xf numFmtId="0" fontId="7" fillId="0" borderId="43" xfId="0" applyFont="1" applyFill="1" applyBorder="1"/>
    <xf numFmtId="0" fontId="7" fillId="0" borderId="57" xfId="0" applyFont="1" applyFill="1" applyBorder="1"/>
    <xf numFmtId="0" fontId="7" fillId="2" borderId="39" xfId="0" applyFont="1" applyFill="1" applyBorder="1"/>
    <xf numFmtId="0" fontId="4" fillId="2" borderId="43" xfId="0" applyFont="1" applyFill="1" applyBorder="1"/>
    <xf numFmtId="0" fontId="4" fillId="2" borderId="57" xfId="0" applyFont="1" applyFill="1" applyBorder="1"/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0" borderId="29" xfId="0" applyFont="1" applyBorder="1" applyAlignment="1">
      <alignment horizontal="center" wrapText="1"/>
    </xf>
    <xf numFmtId="0" fontId="4" fillId="0" borderId="43" xfId="0" applyFont="1" applyFill="1" applyBorder="1"/>
    <xf numFmtId="0" fontId="4" fillId="0" borderId="57" xfId="0" applyFont="1" applyFill="1" applyBorder="1"/>
    <xf numFmtId="0" fontId="4" fillId="0" borderId="40" xfId="0" applyFont="1" applyFill="1" applyBorder="1"/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5" fillId="0" borderId="26" xfId="0" applyFont="1" applyBorder="1" applyAlignment="1">
      <alignment horizont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4" fillId="2" borderId="31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14" fillId="0" borderId="44" xfId="0" quotePrefix="1" applyFont="1" applyFill="1" applyBorder="1" applyAlignment="1">
      <alignment horizontal="center"/>
    </xf>
    <xf numFmtId="0" fontId="14" fillId="0" borderId="45" xfId="0" quotePrefix="1" applyFont="1" applyFill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/>
    </xf>
    <xf numFmtId="164" fontId="4" fillId="0" borderId="43" xfId="0" applyNumberFormat="1" applyFont="1" applyFill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01675" y="2114550"/>
          <a:ext cx="28575" cy="46291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01675" y="7353300"/>
          <a:ext cx="28575" cy="7048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01675" y="10572750"/>
          <a:ext cx="28575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01675" y="7353300"/>
          <a:ext cx="28575" cy="7048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01675" y="10572750"/>
          <a:ext cx="28575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01675" y="7353300"/>
          <a:ext cx="28575" cy="31813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01675" y="10763250"/>
          <a:ext cx="28575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01675" y="10763250"/>
          <a:ext cx="28575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01675" y="20412075"/>
          <a:ext cx="28575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01675" y="23498175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01675" y="23498175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01675" y="22459950"/>
          <a:ext cx="28575" cy="103822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01675" y="22459950"/>
          <a:ext cx="28575" cy="103822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01675" y="22659975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01675" y="22659975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01675" y="23612475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01675" y="23612475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01675" y="23612475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392150" y="10791825"/>
          <a:ext cx="28575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01675" y="11172825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01675" y="11763375"/>
          <a:ext cx="28575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01675" y="11763375"/>
          <a:ext cx="28575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66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01675" y="15192375"/>
          <a:ext cx="28575" cy="192405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373100" y="15173325"/>
          <a:ext cx="28575" cy="192405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01675" y="17230725"/>
          <a:ext cx="28575" cy="31432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01675" y="17230725"/>
          <a:ext cx="28575" cy="31432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01675" y="2659380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01675" y="2659380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01675" y="25269825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01675" y="25269825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workbookViewId="0">
      <selection activeCell="U16" sqref="U16:V16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33" t="s">
        <v>0</v>
      </c>
      <c r="B1" s="160"/>
      <c r="C1" s="160"/>
      <c r="D1" s="160"/>
      <c r="E1" s="160"/>
      <c r="F1" s="160"/>
      <c r="G1" s="160"/>
      <c r="H1" s="160"/>
      <c r="I1" s="160"/>
      <c r="J1" s="161"/>
      <c r="K1" s="159"/>
      <c r="L1" s="160"/>
      <c r="M1" s="160"/>
      <c r="N1" s="160"/>
      <c r="O1" s="161"/>
      <c r="P1" s="434" t="s">
        <v>114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"/>
    </row>
    <row r="2" spans="1:31" ht="9.75" customHeight="1" thickBot="1">
      <c r="A2" s="185"/>
      <c r="B2" s="184"/>
      <c r="C2" s="184"/>
      <c r="D2" s="184"/>
      <c r="E2" s="184"/>
      <c r="F2" s="184"/>
      <c r="G2" s="184"/>
      <c r="H2" s="184"/>
      <c r="I2" s="184"/>
      <c r="J2" s="229"/>
      <c r="K2" s="162"/>
      <c r="L2" s="125"/>
      <c r="M2" s="125"/>
      <c r="N2" s="125"/>
      <c r="O2" s="123"/>
      <c r="P2" s="162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3"/>
      <c r="AC2" s="3"/>
    </row>
    <row r="3" spans="1:31" ht="11.25" customHeight="1" thickBot="1">
      <c r="A3" s="435"/>
      <c r="B3" s="436"/>
      <c r="C3" s="400" t="s">
        <v>2</v>
      </c>
      <c r="D3" s="161"/>
      <c r="E3" s="440">
        <v>44311</v>
      </c>
      <c r="F3" s="160"/>
      <c r="G3" s="160"/>
      <c r="H3" s="160"/>
      <c r="I3" s="441" t="s">
        <v>3</v>
      </c>
      <c r="J3" s="115"/>
      <c r="K3" s="442" t="s">
        <v>112</v>
      </c>
      <c r="L3" s="443"/>
      <c r="M3" s="444" t="s">
        <v>4</v>
      </c>
      <c r="N3" s="443"/>
      <c r="O3" s="444" t="s">
        <v>5</v>
      </c>
      <c r="P3" s="443"/>
      <c r="Q3" s="444" t="s">
        <v>6</v>
      </c>
      <c r="R3" s="443"/>
      <c r="S3" s="444" t="s">
        <v>7</v>
      </c>
      <c r="T3" s="443"/>
      <c r="U3" s="444" t="s">
        <v>8</v>
      </c>
      <c r="V3" s="443"/>
      <c r="W3" s="444" t="s">
        <v>9</v>
      </c>
      <c r="X3" s="443"/>
      <c r="Y3" s="462" t="s">
        <v>43</v>
      </c>
      <c r="Z3" s="297"/>
      <c r="AA3" s="463" t="s">
        <v>10</v>
      </c>
      <c r="AB3" s="161"/>
      <c r="AC3" s="3"/>
    </row>
    <row r="4" spans="1:31" ht="13.5" customHeight="1" thickBot="1">
      <c r="A4" s="437"/>
      <c r="B4" s="436"/>
      <c r="C4" s="162"/>
      <c r="D4" s="123"/>
      <c r="E4" s="125"/>
      <c r="F4" s="125"/>
      <c r="G4" s="125"/>
      <c r="H4" s="125"/>
      <c r="I4" s="213" t="s">
        <v>26</v>
      </c>
      <c r="J4" s="110"/>
      <c r="K4" s="476" t="s">
        <v>135</v>
      </c>
      <c r="L4" s="477"/>
      <c r="M4" s="496" t="s">
        <v>137</v>
      </c>
      <c r="N4" s="497"/>
      <c r="O4" s="476" t="s">
        <v>142</v>
      </c>
      <c r="P4" s="477"/>
      <c r="Q4" s="496" t="s">
        <v>145</v>
      </c>
      <c r="R4" s="497"/>
      <c r="S4" s="496" t="s">
        <v>160</v>
      </c>
      <c r="T4" s="497"/>
      <c r="U4" s="474" t="s">
        <v>22</v>
      </c>
      <c r="V4" s="475"/>
      <c r="W4" s="476" t="s">
        <v>164</v>
      </c>
      <c r="X4" s="477"/>
      <c r="Y4" s="478">
        <f>SUM(K7:X7)</f>
        <v>43.25</v>
      </c>
      <c r="Z4" s="479"/>
      <c r="AA4" s="430">
        <f>SUM(Y9,AA9)</f>
        <v>43.25</v>
      </c>
      <c r="AB4" s="161"/>
      <c r="AC4" s="4"/>
      <c r="AD4" s="2" t="s">
        <v>78</v>
      </c>
      <c r="AE4" s="2">
        <f>SUM(G25:H36)</f>
        <v>37</v>
      </c>
    </row>
    <row r="5" spans="1:31" ht="24.75" customHeight="1" thickBot="1">
      <c r="A5" s="437"/>
      <c r="B5" s="436"/>
      <c r="C5" s="482"/>
      <c r="D5" s="483"/>
      <c r="E5" s="483"/>
      <c r="F5" s="483"/>
      <c r="G5" s="483"/>
      <c r="H5" s="484"/>
      <c r="I5" s="491" t="s">
        <v>30</v>
      </c>
      <c r="J5" s="110"/>
      <c r="K5" s="492">
        <v>1.25</v>
      </c>
      <c r="L5" s="377"/>
      <c r="M5" s="107">
        <v>4.25</v>
      </c>
      <c r="N5" s="377"/>
      <c r="O5" s="493">
        <v>5.75</v>
      </c>
      <c r="P5" s="494"/>
      <c r="Q5" s="107">
        <v>6.25</v>
      </c>
      <c r="R5" s="495"/>
      <c r="S5" s="357">
        <v>4.75</v>
      </c>
      <c r="T5" s="386"/>
      <c r="U5" s="107" t="s">
        <v>22</v>
      </c>
      <c r="V5" s="377"/>
      <c r="W5" s="498"/>
      <c r="X5" s="377"/>
      <c r="Y5" s="480"/>
      <c r="Z5" s="481"/>
      <c r="AA5" s="162"/>
      <c r="AB5" s="123"/>
      <c r="AC5" s="5"/>
      <c r="AD5" s="2" t="s">
        <v>79</v>
      </c>
      <c r="AE5" s="2">
        <f>SUM(I25:J36)</f>
        <v>22</v>
      </c>
    </row>
    <row r="6" spans="1:31" ht="13.5" customHeight="1">
      <c r="A6" s="437"/>
      <c r="B6" s="436"/>
      <c r="C6" s="485"/>
      <c r="D6" s="486"/>
      <c r="E6" s="486"/>
      <c r="F6" s="486"/>
      <c r="G6" s="486"/>
      <c r="H6" s="487"/>
      <c r="I6" s="499" t="s">
        <v>27</v>
      </c>
      <c r="J6" s="110"/>
      <c r="K6" s="428" t="s">
        <v>136</v>
      </c>
      <c r="L6" s="429"/>
      <c r="M6" s="500" t="s">
        <v>141</v>
      </c>
      <c r="N6" s="501"/>
      <c r="O6" s="428" t="s">
        <v>143</v>
      </c>
      <c r="P6" s="429"/>
      <c r="Q6" s="500" t="s">
        <v>148</v>
      </c>
      <c r="R6" s="501"/>
      <c r="S6" s="428" t="s">
        <v>159</v>
      </c>
      <c r="T6" s="429"/>
      <c r="U6" s="502" t="s">
        <v>22</v>
      </c>
      <c r="V6" s="503"/>
      <c r="W6" s="500" t="s">
        <v>165</v>
      </c>
      <c r="X6" s="501"/>
      <c r="Y6" s="504" t="s">
        <v>11</v>
      </c>
      <c r="Z6" s="161"/>
      <c r="AA6" s="153">
        <f>SUM(AA101:AB119)</f>
        <v>183</v>
      </c>
      <c r="AB6" s="161"/>
      <c r="AC6" s="5"/>
      <c r="AD6" s="6" t="s">
        <v>74</v>
      </c>
      <c r="AE6" s="2">
        <f>SUM(G12:G23)</f>
        <v>13</v>
      </c>
    </row>
    <row r="7" spans="1:31" ht="13.5" customHeight="1" thickBot="1">
      <c r="A7" s="438"/>
      <c r="B7" s="439"/>
      <c r="C7" s="488"/>
      <c r="D7" s="489"/>
      <c r="E7" s="489"/>
      <c r="F7" s="489"/>
      <c r="G7" s="489"/>
      <c r="H7" s="490"/>
      <c r="I7" s="419" t="s">
        <v>31</v>
      </c>
      <c r="J7" s="420"/>
      <c r="K7" s="421">
        <v>8.25</v>
      </c>
      <c r="L7" s="422"/>
      <c r="M7" s="421">
        <v>9.75</v>
      </c>
      <c r="N7" s="422"/>
      <c r="O7" s="421">
        <v>8</v>
      </c>
      <c r="P7" s="422"/>
      <c r="Q7" s="421">
        <v>7</v>
      </c>
      <c r="R7" s="422"/>
      <c r="S7" s="423">
        <v>10</v>
      </c>
      <c r="T7" s="424"/>
      <c r="U7" s="425" t="s">
        <v>22</v>
      </c>
      <c r="V7" s="426"/>
      <c r="W7" s="445">
        <v>0.25</v>
      </c>
      <c r="X7" s="446"/>
      <c r="Y7" s="162"/>
      <c r="Z7" s="123"/>
      <c r="AA7" s="162"/>
      <c r="AB7" s="123"/>
      <c r="AC7" s="5"/>
      <c r="AD7" s="2" t="s">
        <v>75</v>
      </c>
      <c r="AE7" s="2">
        <f>SUM(H12:H23)</f>
        <v>8</v>
      </c>
    </row>
    <row r="8" spans="1:31" ht="13.5" customHeight="1">
      <c r="A8" s="447" t="s">
        <v>12</v>
      </c>
      <c r="B8" s="448">
        <v>2</v>
      </c>
      <c r="C8" s="449"/>
      <c r="D8" s="450"/>
      <c r="E8" s="450"/>
      <c r="F8" s="451"/>
      <c r="G8" s="458" t="s">
        <v>42</v>
      </c>
      <c r="H8" s="138"/>
      <c r="I8" s="459" t="s">
        <v>28</v>
      </c>
      <c r="J8" s="459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32" t="s">
        <v>39</v>
      </c>
      <c r="Z8" s="115"/>
      <c r="AA8" s="432" t="s">
        <v>38</v>
      </c>
      <c r="AB8" s="115"/>
      <c r="AC8" s="5"/>
      <c r="AD8" s="2" t="s">
        <v>76</v>
      </c>
      <c r="AE8" s="2">
        <f>SUM(I12:I23)</f>
        <v>0</v>
      </c>
    </row>
    <row r="9" spans="1:31" ht="13.5" customHeight="1">
      <c r="A9" s="231"/>
      <c r="B9" s="231"/>
      <c r="C9" s="452"/>
      <c r="D9" s="453"/>
      <c r="E9" s="453"/>
      <c r="F9" s="454"/>
      <c r="G9" s="427">
        <f>AA9/AA4</f>
        <v>0.10404624277456648</v>
      </c>
      <c r="H9" s="184"/>
      <c r="I9" s="231"/>
      <c r="J9" s="231"/>
      <c r="K9" s="188">
        <f>SUM(K12:L99)</f>
        <v>8.25</v>
      </c>
      <c r="L9" s="404">
        <f>SUM(K101:K119)</f>
        <v>0</v>
      </c>
      <c r="M9" s="188">
        <f>SUM(M12:N99)</f>
        <v>9.75</v>
      </c>
      <c r="N9" s="404">
        <f>SUM(M101:M119)</f>
        <v>0</v>
      </c>
      <c r="O9" s="188">
        <f>SUM(O12:P99)</f>
        <v>8</v>
      </c>
      <c r="P9" s="404">
        <f>SUM(O101:O119)</f>
        <v>0</v>
      </c>
      <c r="Q9" s="188">
        <f>SUM(Q12:R99)</f>
        <v>7</v>
      </c>
      <c r="R9" s="404">
        <f>SUM(Q101:Q119)</f>
        <v>0</v>
      </c>
      <c r="S9" s="188">
        <f>SUM(S12:T99)</f>
        <v>5.5</v>
      </c>
      <c r="T9" s="404">
        <f>SUM(S101:S119)</f>
        <v>4.5</v>
      </c>
      <c r="U9" s="175">
        <f>SUM(U12:V66,U67:V99)</f>
        <v>0</v>
      </c>
      <c r="V9" s="460">
        <f>SUM(U101:U119)</f>
        <v>0</v>
      </c>
      <c r="W9" s="188">
        <f>SUM(W12:X99)</f>
        <v>0.25</v>
      </c>
      <c r="X9" s="460">
        <f>SUM(W101:W119)</f>
        <v>0</v>
      </c>
      <c r="Y9" s="461">
        <f>SUM(Y12:Z99)</f>
        <v>38.75</v>
      </c>
      <c r="Z9" s="176"/>
      <c r="AA9" s="461">
        <f>SUM(Y101:Z119)</f>
        <v>4.5</v>
      </c>
      <c r="AB9" s="176"/>
      <c r="AC9" s="5"/>
      <c r="AD9" s="2" t="s">
        <v>80</v>
      </c>
      <c r="AE9" s="2">
        <f>SUM(I56:J59)</f>
        <v>7</v>
      </c>
    </row>
    <row r="10" spans="1:31" ht="13.5" customHeight="1" thickBot="1">
      <c r="A10" s="274"/>
      <c r="B10" s="274"/>
      <c r="C10" s="455"/>
      <c r="D10" s="456"/>
      <c r="E10" s="456"/>
      <c r="F10" s="457"/>
      <c r="G10" s="162"/>
      <c r="H10" s="125"/>
      <c r="I10" s="274"/>
      <c r="J10" s="274"/>
      <c r="K10" s="406"/>
      <c r="L10" s="405"/>
      <c r="M10" s="406"/>
      <c r="N10" s="405"/>
      <c r="O10" s="406"/>
      <c r="P10" s="405"/>
      <c r="Q10" s="406"/>
      <c r="R10" s="405"/>
      <c r="S10" s="406"/>
      <c r="T10" s="405"/>
      <c r="U10" s="162"/>
      <c r="V10" s="274"/>
      <c r="W10" s="406"/>
      <c r="X10" s="274"/>
      <c r="Y10" s="162"/>
      <c r="Z10" s="123"/>
      <c r="AA10" s="162"/>
      <c r="AB10" s="123"/>
      <c r="AC10" s="5"/>
      <c r="AD10" s="2" t="s">
        <v>77</v>
      </c>
      <c r="AE10" s="2">
        <f>SUM(J12:J23)</f>
        <v>7</v>
      </c>
    </row>
    <row r="11" spans="1:31" ht="21" customHeight="1" thickBot="1">
      <c r="A11" s="413" t="s">
        <v>35</v>
      </c>
      <c r="B11" s="297"/>
      <c r="C11" s="414" t="s">
        <v>63</v>
      </c>
      <c r="D11" s="415"/>
      <c r="E11" s="297"/>
      <c r="F11" s="11" t="s">
        <v>51</v>
      </c>
      <c r="G11" s="12" t="s">
        <v>74</v>
      </c>
      <c r="H11" s="13" t="s">
        <v>73</v>
      </c>
      <c r="I11" s="14" t="s">
        <v>55</v>
      </c>
      <c r="J11" s="14" t="s">
        <v>23</v>
      </c>
      <c r="K11" s="401" t="s">
        <v>44</v>
      </c>
      <c r="L11" s="402"/>
      <c r="M11" s="401" t="s">
        <v>45</v>
      </c>
      <c r="N11" s="402"/>
      <c r="O11" s="331" t="s">
        <v>46</v>
      </c>
      <c r="P11" s="160"/>
      <c r="Q11" s="401" t="s">
        <v>48</v>
      </c>
      <c r="R11" s="402"/>
      <c r="S11" s="401" t="s">
        <v>47</v>
      </c>
      <c r="T11" s="402"/>
      <c r="U11" s="331" t="s">
        <v>49</v>
      </c>
      <c r="V11" s="160"/>
      <c r="W11" s="331" t="s">
        <v>50</v>
      </c>
      <c r="X11" s="160"/>
      <c r="Y11" s="403" t="s">
        <v>16</v>
      </c>
      <c r="Z11" s="161"/>
      <c r="AA11" s="431" t="s">
        <v>36</v>
      </c>
      <c r="AB11" s="297"/>
      <c r="AC11" s="5"/>
    </row>
    <row r="12" spans="1:31" ht="51.75" customHeight="1" thickBot="1">
      <c r="A12" s="407" t="s">
        <v>62</v>
      </c>
      <c r="B12" s="408"/>
      <c r="C12" s="314" t="s">
        <v>127</v>
      </c>
      <c r="D12" s="144"/>
      <c r="E12" s="315"/>
      <c r="F12" s="15" t="s">
        <v>132</v>
      </c>
      <c r="G12" s="16"/>
      <c r="H12" s="17"/>
      <c r="I12" s="17"/>
      <c r="J12" s="17"/>
      <c r="K12" s="312">
        <v>0.5</v>
      </c>
      <c r="L12" s="313"/>
      <c r="M12" s="140"/>
      <c r="N12" s="141"/>
      <c r="O12" s="143"/>
      <c r="P12" s="115"/>
      <c r="Q12" s="140"/>
      <c r="R12" s="141"/>
      <c r="S12" s="312"/>
      <c r="T12" s="313"/>
      <c r="U12" s="114"/>
      <c r="V12" s="115"/>
      <c r="W12" s="143"/>
      <c r="X12" s="144"/>
      <c r="Y12" s="114">
        <f>SUM(K12:X12)</f>
        <v>0.5</v>
      </c>
      <c r="Z12" s="115"/>
      <c r="AA12" s="430">
        <f>SUM(Y12:Z23)</f>
        <v>7.75</v>
      </c>
      <c r="AB12" s="161"/>
      <c r="AC12" s="4"/>
    </row>
    <row r="13" spans="1:31" ht="15" customHeight="1" thickBot="1">
      <c r="A13" s="409"/>
      <c r="B13" s="410"/>
      <c r="C13" s="133" t="s">
        <v>113</v>
      </c>
      <c r="D13" s="113"/>
      <c r="E13" s="134"/>
      <c r="F13" s="21" t="s">
        <v>132</v>
      </c>
      <c r="G13" s="19"/>
      <c r="H13" s="20" t="s">
        <v>22</v>
      </c>
      <c r="I13" s="20" t="s">
        <v>22</v>
      </c>
      <c r="J13" s="20">
        <v>2</v>
      </c>
      <c r="K13" s="111">
        <v>0.5</v>
      </c>
      <c r="L13" s="106"/>
      <c r="M13" s="107"/>
      <c r="N13" s="108"/>
      <c r="O13" s="109"/>
      <c r="P13" s="110"/>
      <c r="Q13" s="107"/>
      <c r="R13" s="108"/>
      <c r="S13" s="111"/>
      <c r="T13" s="106"/>
      <c r="U13" s="112"/>
      <c r="V13" s="110"/>
      <c r="W13" s="109"/>
      <c r="X13" s="113"/>
      <c r="Y13" s="114">
        <f t="shared" ref="Y13:Y72" si="0">SUM(K13:X13)</f>
        <v>0.5</v>
      </c>
      <c r="Z13" s="115"/>
      <c r="AA13" s="185"/>
      <c r="AB13" s="229"/>
      <c r="AC13" s="4"/>
    </row>
    <row r="14" spans="1:31" ht="15" customHeight="1" thickBot="1">
      <c r="A14" s="409"/>
      <c r="B14" s="410"/>
      <c r="C14" s="133" t="s">
        <v>131</v>
      </c>
      <c r="D14" s="113"/>
      <c r="E14" s="134"/>
      <c r="F14" s="21" t="s">
        <v>132</v>
      </c>
      <c r="G14" s="19"/>
      <c r="H14" s="20"/>
      <c r="I14" s="20"/>
      <c r="J14" s="20">
        <v>2</v>
      </c>
      <c r="K14" s="111">
        <v>0.5</v>
      </c>
      <c r="L14" s="106"/>
      <c r="M14" s="107"/>
      <c r="N14" s="108"/>
      <c r="O14" s="109"/>
      <c r="P14" s="110"/>
      <c r="Q14" s="107"/>
      <c r="R14" s="108"/>
      <c r="S14" s="111"/>
      <c r="T14" s="106"/>
      <c r="U14" s="112"/>
      <c r="V14" s="110"/>
      <c r="W14" s="109"/>
      <c r="X14" s="113"/>
      <c r="Y14" s="114">
        <f t="shared" si="0"/>
        <v>0.5</v>
      </c>
      <c r="Z14" s="115"/>
      <c r="AA14" s="162"/>
      <c r="AB14" s="123"/>
      <c r="AC14" s="4"/>
    </row>
    <row r="15" spans="1:31" ht="15" customHeight="1" thickBot="1">
      <c r="A15" s="409"/>
      <c r="B15" s="410"/>
      <c r="C15" s="133" t="s">
        <v>133</v>
      </c>
      <c r="D15" s="113"/>
      <c r="E15" s="134"/>
      <c r="F15" s="21" t="s">
        <v>134</v>
      </c>
      <c r="G15" s="19"/>
      <c r="H15" s="20"/>
      <c r="I15" s="20"/>
      <c r="J15" s="20"/>
      <c r="K15" s="111">
        <v>0.5</v>
      </c>
      <c r="L15" s="106"/>
      <c r="M15" s="107"/>
      <c r="N15" s="108"/>
      <c r="O15" s="109"/>
      <c r="P15" s="110"/>
      <c r="Q15" s="107"/>
      <c r="R15" s="108"/>
      <c r="S15" s="111"/>
      <c r="T15" s="106"/>
      <c r="U15" s="112"/>
      <c r="V15" s="110"/>
      <c r="W15" s="109"/>
      <c r="X15" s="113"/>
      <c r="Y15" s="114">
        <f t="shared" si="0"/>
        <v>0.5</v>
      </c>
      <c r="Z15" s="115"/>
      <c r="AA15" s="400" t="s">
        <v>37</v>
      </c>
      <c r="AB15" s="161"/>
      <c r="AC15" s="4"/>
    </row>
    <row r="16" spans="1:31" ht="31.5" customHeight="1" thickBot="1">
      <c r="A16" s="409"/>
      <c r="B16" s="410"/>
      <c r="C16" s="133" t="s">
        <v>127</v>
      </c>
      <c r="D16" s="113"/>
      <c r="E16" s="134"/>
      <c r="F16" s="21" t="s">
        <v>132</v>
      </c>
      <c r="G16" s="19">
        <v>3</v>
      </c>
      <c r="H16" s="20">
        <v>3</v>
      </c>
      <c r="I16" s="20"/>
      <c r="J16" s="20"/>
      <c r="K16" s="111"/>
      <c r="L16" s="106"/>
      <c r="M16" s="107">
        <v>1</v>
      </c>
      <c r="N16" s="108"/>
      <c r="O16" s="109"/>
      <c r="P16" s="110"/>
      <c r="Q16" s="107"/>
      <c r="R16" s="108"/>
      <c r="S16" s="111"/>
      <c r="T16" s="106"/>
      <c r="U16" s="112"/>
      <c r="V16" s="110"/>
      <c r="W16" s="109"/>
      <c r="X16" s="113"/>
      <c r="Y16" s="114">
        <f t="shared" si="0"/>
        <v>1</v>
      </c>
      <c r="Z16" s="115"/>
      <c r="AA16" s="185"/>
      <c r="AB16" s="229"/>
      <c r="AC16" s="4"/>
    </row>
    <row r="17" spans="1:29" ht="28.5" customHeight="1" thickBot="1">
      <c r="A17" s="409"/>
      <c r="B17" s="410"/>
      <c r="C17" s="133" t="s">
        <v>131</v>
      </c>
      <c r="D17" s="113"/>
      <c r="E17" s="134"/>
      <c r="F17" s="21" t="s">
        <v>132</v>
      </c>
      <c r="G17" s="19">
        <v>2</v>
      </c>
      <c r="H17" s="20">
        <v>2</v>
      </c>
      <c r="I17" s="20"/>
      <c r="J17" s="20"/>
      <c r="K17" s="111"/>
      <c r="L17" s="106"/>
      <c r="M17" s="107">
        <v>1</v>
      </c>
      <c r="N17" s="108"/>
      <c r="O17" s="109"/>
      <c r="P17" s="110"/>
      <c r="Q17" s="416"/>
      <c r="R17" s="108"/>
      <c r="S17" s="111"/>
      <c r="T17" s="106"/>
      <c r="U17" s="112"/>
      <c r="V17" s="110"/>
      <c r="W17" s="109"/>
      <c r="X17" s="113"/>
      <c r="Y17" s="114">
        <f t="shared" si="0"/>
        <v>1</v>
      </c>
      <c r="Z17" s="115"/>
      <c r="AA17" s="162"/>
      <c r="AB17" s="123"/>
      <c r="AC17" s="4"/>
    </row>
    <row r="18" spans="1:29" ht="15" customHeight="1" thickBot="1">
      <c r="A18" s="409"/>
      <c r="B18" s="410"/>
      <c r="C18" s="133" t="s">
        <v>113</v>
      </c>
      <c r="D18" s="113"/>
      <c r="E18" s="134"/>
      <c r="F18" s="101" t="s">
        <v>132</v>
      </c>
      <c r="G18" s="19">
        <v>1</v>
      </c>
      <c r="H18" s="20">
        <v>1</v>
      </c>
      <c r="I18" s="20"/>
      <c r="J18" s="20"/>
      <c r="K18" s="111"/>
      <c r="L18" s="106"/>
      <c r="M18" s="107">
        <v>1</v>
      </c>
      <c r="N18" s="108"/>
      <c r="O18" s="109"/>
      <c r="P18" s="110"/>
      <c r="Q18" s="107"/>
      <c r="R18" s="108"/>
      <c r="S18" s="111"/>
      <c r="T18" s="106"/>
      <c r="U18" s="112"/>
      <c r="V18" s="110"/>
      <c r="W18" s="109"/>
      <c r="X18" s="113"/>
      <c r="Y18" s="114">
        <f t="shared" si="0"/>
        <v>1</v>
      </c>
      <c r="Z18" s="115"/>
      <c r="AA18" s="394">
        <f>AA12/AA4</f>
        <v>0.1791907514450867</v>
      </c>
      <c r="AB18" s="161"/>
      <c r="AC18" s="4"/>
    </row>
    <row r="19" spans="1:29" ht="33.75" customHeight="1" thickBot="1">
      <c r="A19" s="409"/>
      <c r="B19" s="410"/>
      <c r="C19" s="309" t="s">
        <v>133</v>
      </c>
      <c r="D19" s="178"/>
      <c r="E19" s="178"/>
      <c r="F19" s="99" t="s">
        <v>134</v>
      </c>
      <c r="G19" s="19">
        <v>1</v>
      </c>
      <c r="H19" s="20"/>
      <c r="I19" s="20" t="s">
        <v>22</v>
      </c>
      <c r="J19" s="20" t="s">
        <v>22</v>
      </c>
      <c r="K19" s="395"/>
      <c r="L19" s="396"/>
      <c r="M19" s="397">
        <v>0.5</v>
      </c>
      <c r="N19" s="398"/>
      <c r="O19" s="381"/>
      <c r="P19" s="382"/>
      <c r="Q19" s="397"/>
      <c r="R19" s="398"/>
      <c r="S19" s="395"/>
      <c r="T19" s="396"/>
      <c r="U19" s="399"/>
      <c r="V19" s="382"/>
      <c r="W19" s="381"/>
      <c r="X19" s="382"/>
      <c r="Y19" s="114">
        <f t="shared" si="0"/>
        <v>0.5</v>
      </c>
      <c r="Z19" s="115"/>
      <c r="AA19" s="185"/>
      <c r="AB19" s="229"/>
      <c r="AC19" s="4"/>
    </row>
    <row r="20" spans="1:29" ht="54" customHeight="1" thickBot="1">
      <c r="A20" s="409"/>
      <c r="B20" s="410"/>
      <c r="C20" s="417" t="s">
        <v>163</v>
      </c>
      <c r="D20" s="418"/>
      <c r="E20" s="418"/>
      <c r="F20" s="22" t="s">
        <v>132</v>
      </c>
      <c r="G20" s="19" t="s">
        <v>22</v>
      </c>
      <c r="H20" s="20" t="s">
        <v>22</v>
      </c>
      <c r="I20" s="20" t="s">
        <v>22</v>
      </c>
      <c r="J20" s="20">
        <v>1</v>
      </c>
      <c r="K20" s="118"/>
      <c r="L20" s="119"/>
      <c r="M20" s="120"/>
      <c r="N20" s="121"/>
      <c r="O20" s="122">
        <v>1</v>
      </c>
      <c r="P20" s="123"/>
      <c r="Q20" s="120"/>
      <c r="R20" s="121"/>
      <c r="S20" s="118"/>
      <c r="T20" s="119"/>
      <c r="U20" s="124"/>
      <c r="V20" s="123"/>
      <c r="W20" s="122"/>
      <c r="X20" s="125"/>
      <c r="Y20" s="114">
        <f t="shared" si="0"/>
        <v>1</v>
      </c>
      <c r="Z20" s="115"/>
      <c r="AA20" s="185"/>
      <c r="AB20" s="229"/>
      <c r="AC20" s="4"/>
    </row>
    <row r="21" spans="1:29" ht="54" customHeight="1" thickBot="1">
      <c r="A21" s="409"/>
      <c r="B21" s="410"/>
      <c r="C21" s="116" t="s">
        <v>133</v>
      </c>
      <c r="D21" s="117"/>
      <c r="E21" s="117"/>
      <c r="F21" s="22" t="s">
        <v>134</v>
      </c>
      <c r="G21" s="19">
        <v>4</v>
      </c>
      <c r="H21" s="20" t="s">
        <v>22</v>
      </c>
      <c r="I21" s="20" t="s">
        <v>22</v>
      </c>
      <c r="J21" s="20" t="s">
        <v>22</v>
      </c>
      <c r="K21" s="118"/>
      <c r="L21" s="119"/>
      <c r="M21" s="120"/>
      <c r="N21" s="121"/>
      <c r="O21" s="122">
        <v>0.5</v>
      </c>
      <c r="P21" s="123"/>
      <c r="Q21" s="120">
        <v>0.25</v>
      </c>
      <c r="R21" s="121"/>
      <c r="S21" s="118"/>
      <c r="T21" s="119"/>
      <c r="U21" s="124"/>
      <c r="V21" s="123"/>
      <c r="W21" s="122"/>
      <c r="X21" s="125"/>
      <c r="Y21" s="114">
        <f>SUM(K21:X21)</f>
        <v>0.75</v>
      </c>
      <c r="Z21" s="115"/>
      <c r="AA21" s="185"/>
      <c r="AB21" s="229"/>
      <c r="AC21" s="4"/>
    </row>
    <row r="22" spans="1:29" ht="54" customHeight="1" thickBot="1">
      <c r="A22" s="409"/>
      <c r="B22" s="410"/>
      <c r="C22" s="116" t="s">
        <v>127</v>
      </c>
      <c r="D22" s="117"/>
      <c r="E22" s="117"/>
      <c r="F22" s="22" t="s">
        <v>132</v>
      </c>
      <c r="G22" s="19">
        <v>2</v>
      </c>
      <c r="H22" s="20">
        <v>2</v>
      </c>
      <c r="I22" s="20" t="s">
        <v>22</v>
      </c>
      <c r="J22" s="20">
        <v>1</v>
      </c>
      <c r="K22" s="118"/>
      <c r="L22" s="119"/>
      <c r="M22" s="120"/>
      <c r="N22" s="121"/>
      <c r="O22" s="122"/>
      <c r="P22" s="123"/>
      <c r="Q22" s="120">
        <v>0.5</v>
      </c>
      <c r="R22" s="121"/>
      <c r="S22" s="118"/>
      <c r="T22" s="119"/>
      <c r="U22" s="124"/>
      <c r="V22" s="123"/>
      <c r="W22" s="122"/>
      <c r="X22" s="125"/>
      <c r="Y22" s="114">
        <f>SUM(K22:X22)</f>
        <v>0.5</v>
      </c>
      <c r="Z22" s="115"/>
      <c r="AA22" s="185"/>
      <c r="AB22" s="229"/>
      <c r="AC22" s="4"/>
    </row>
    <row r="23" spans="1:29" ht="54" customHeight="1" thickBot="1">
      <c r="A23" s="411"/>
      <c r="B23" s="412"/>
      <c r="C23" s="116" t="s">
        <v>161</v>
      </c>
      <c r="D23" s="117"/>
      <c r="E23" s="117"/>
      <c r="F23" s="22" t="s">
        <v>162</v>
      </c>
      <c r="G23" s="19"/>
      <c r="H23" s="20"/>
      <c r="I23" s="20"/>
      <c r="J23" s="20">
        <v>1</v>
      </c>
      <c r="K23" s="118"/>
      <c r="L23" s="119"/>
      <c r="M23" s="120"/>
      <c r="N23" s="121"/>
      <c r="O23" s="122"/>
      <c r="P23" s="123"/>
      <c r="Q23" s="120"/>
      <c r="R23" s="121"/>
      <c r="S23" s="118"/>
      <c r="T23" s="119"/>
      <c r="U23" s="124"/>
      <c r="V23" s="123"/>
      <c r="W23" s="122"/>
      <c r="X23" s="125"/>
      <c r="Y23" s="114">
        <f t="shared" si="0"/>
        <v>0</v>
      </c>
      <c r="Z23" s="115"/>
      <c r="AA23" s="162"/>
      <c r="AB23" s="123"/>
      <c r="AC23" s="4"/>
    </row>
    <row r="24" spans="1:29" ht="15" customHeight="1" thickBot="1">
      <c r="A24" s="183" t="s">
        <v>54</v>
      </c>
      <c r="B24" s="184"/>
      <c r="C24" s="389" t="s">
        <v>54</v>
      </c>
      <c r="D24" s="390"/>
      <c r="E24" s="391"/>
      <c r="F24" s="100" t="s">
        <v>85</v>
      </c>
      <c r="G24" s="379" t="s">
        <v>64</v>
      </c>
      <c r="H24" s="380"/>
      <c r="I24" s="379" t="s">
        <v>65</v>
      </c>
      <c r="J24" s="380"/>
      <c r="K24" s="383"/>
      <c r="L24" s="384"/>
      <c r="M24" s="392"/>
      <c r="N24" s="393"/>
      <c r="O24" s="137"/>
      <c r="P24" s="136"/>
      <c r="Q24" s="392"/>
      <c r="R24" s="393"/>
      <c r="S24" s="383"/>
      <c r="T24" s="384"/>
      <c r="U24" s="135"/>
      <c r="V24" s="136"/>
      <c r="W24" s="137"/>
      <c r="X24" s="138"/>
      <c r="Y24" s="114">
        <f t="shared" si="0"/>
        <v>0</v>
      </c>
      <c r="Z24" s="115"/>
      <c r="AA24" s="385" t="s">
        <v>56</v>
      </c>
      <c r="AB24" s="229"/>
      <c r="AC24" s="4"/>
    </row>
    <row r="25" spans="1:29" ht="15" customHeight="1" thickBot="1">
      <c r="A25" s="185"/>
      <c r="B25" s="184"/>
      <c r="C25" s="373" t="s">
        <v>134</v>
      </c>
      <c r="D25" s="386"/>
      <c r="E25" s="387"/>
      <c r="F25" s="18" t="s">
        <v>138</v>
      </c>
      <c r="G25" s="129">
        <v>1</v>
      </c>
      <c r="H25" s="130"/>
      <c r="I25" s="129">
        <v>1</v>
      </c>
      <c r="J25" s="130"/>
      <c r="K25" s="111"/>
      <c r="L25" s="106"/>
      <c r="M25" s="357">
        <v>0.25</v>
      </c>
      <c r="N25" s="388"/>
      <c r="O25" s="111"/>
      <c r="P25" s="106"/>
      <c r="Q25" s="107"/>
      <c r="R25" s="108"/>
      <c r="S25" s="111"/>
      <c r="T25" s="106"/>
      <c r="U25" s="112"/>
      <c r="V25" s="110"/>
      <c r="W25" s="109"/>
      <c r="X25" s="113"/>
      <c r="Y25" s="114">
        <f t="shared" si="0"/>
        <v>0.25</v>
      </c>
      <c r="Z25" s="115"/>
      <c r="AA25" s="322">
        <f>SUM(Y24:Z36)</f>
        <v>6.5</v>
      </c>
      <c r="AB25" s="161"/>
      <c r="AC25" s="4"/>
    </row>
    <row r="26" spans="1:29" ht="25.5" customHeight="1" thickBot="1">
      <c r="A26" s="185"/>
      <c r="B26" s="184"/>
      <c r="C26" s="376" t="s">
        <v>139</v>
      </c>
      <c r="D26" s="377"/>
      <c r="E26" s="378"/>
      <c r="F26" s="15" t="s">
        <v>131</v>
      </c>
      <c r="G26" s="129">
        <v>3</v>
      </c>
      <c r="H26" s="130"/>
      <c r="I26" s="129">
        <v>3</v>
      </c>
      <c r="J26" s="130"/>
      <c r="K26" s="111"/>
      <c r="L26" s="106"/>
      <c r="M26" s="107">
        <v>1</v>
      </c>
      <c r="N26" s="108"/>
      <c r="O26" s="109"/>
      <c r="P26" s="110"/>
      <c r="Q26" s="107"/>
      <c r="R26" s="108"/>
      <c r="S26" s="111"/>
      <c r="T26" s="106"/>
      <c r="U26" s="112"/>
      <c r="V26" s="110"/>
      <c r="W26" s="109"/>
      <c r="X26" s="113"/>
      <c r="Y26" s="114">
        <f t="shared" si="0"/>
        <v>1</v>
      </c>
      <c r="Z26" s="115"/>
      <c r="AA26" s="162"/>
      <c r="AB26" s="123"/>
      <c r="AC26" s="4"/>
    </row>
    <row r="27" spans="1:29" ht="22.5" customHeight="1" thickBot="1">
      <c r="A27" s="185"/>
      <c r="B27" s="184"/>
      <c r="C27" s="373" t="s">
        <v>139</v>
      </c>
      <c r="D27" s="374"/>
      <c r="E27" s="375"/>
      <c r="F27" s="18" t="s">
        <v>127</v>
      </c>
      <c r="G27" s="129">
        <v>8</v>
      </c>
      <c r="H27" s="130"/>
      <c r="I27" s="129">
        <v>3</v>
      </c>
      <c r="J27" s="130"/>
      <c r="K27" s="111"/>
      <c r="L27" s="142"/>
      <c r="M27" s="107">
        <v>1</v>
      </c>
      <c r="N27" s="148"/>
      <c r="O27" s="109"/>
      <c r="P27" s="132"/>
      <c r="Q27" s="107"/>
      <c r="R27" s="148"/>
      <c r="S27" s="111"/>
      <c r="T27" s="142"/>
      <c r="U27" s="112"/>
      <c r="V27" s="131"/>
      <c r="W27" s="109"/>
      <c r="X27" s="132"/>
      <c r="Y27" s="146">
        <f t="shared" si="0"/>
        <v>1</v>
      </c>
      <c r="Z27" s="147"/>
      <c r="AA27" s="371" t="s">
        <v>41</v>
      </c>
      <c r="AB27" s="372"/>
      <c r="AC27" s="4"/>
    </row>
    <row r="28" spans="1:29" ht="14.25" customHeight="1" thickBot="1">
      <c r="A28" s="185"/>
      <c r="B28" s="184"/>
      <c r="C28" s="133" t="s">
        <v>139</v>
      </c>
      <c r="D28" s="113"/>
      <c r="E28" s="134"/>
      <c r="F28" s="18" t="s">
        <v>113</v>
      </c>
      <c r="G28" s="129">
        <v>3</v>
      </c>
      <c r="H28" s="130"/>
      <c r="I28" s="129">
        <v>2</v>
      </c>
      <c r="J28" s="130"/>
      <c r="K28" s="111"/>
      <c r="L28" s="106"/>
      <c r="M28" s="107">
        <v>0.5</v>
      </c>
      <c r="N28" s="108"/>
      <c r="O28" s="109"/>
      <c r="P28" s="132"/>
      <c r="Q28" s="107"/>
      <c r="R28" s="108"/>
      <c r="S28" s="111"/>
      <c r="T28" s="106"/>
      <c r="U28" s="112"/>
      <c r="V28" s="110"/>
      <c r="W28" s="109"/>
      <c r="X28" s="113"/>
      <c r="Y28" s="114">
        <f t="shared" si="0"/>
        <v>0.5</v>
      </c>
      <c r="Z28" s="115"/>
      <c r="AA28" s="311">
        <f>AA25/AA4</f>
        <v>0.15028901734104047</v>
      </c>
      <c r="AB28" s="161"/>
      <c r="AC28" s="4"/>
    </row>
    <row r="29" spans="1:29" ht="44.25" customHeight="1" thickBot="1">
      <c r="A29" s="185"/>
      <c r="B29" s="184"/>
      <c r="C29" s="133" t="s">
        <v>139</v>
      </c>
      <c r="D29" s="113"/>
      <c r="E29" s="134"/>
      <c r="F29" s="15" t="s">
        <v>140</v>
      </c>
      <c r="G29" s="129">
        <v>1</v>
      </c>
      <c r="H29" s="130"/>
      <c r="I29" s="129">
        <v>1</v>
      </c>
      <c r="J29" s="130"/>
      <c r="K29" s="111"/>
      <c r="L29" s="106"/>
      <c r="M29" s="107">
        <v>0.25</v>
      </c>
      <c r="N29" s="108"/>
      <c r="O29" s="109"/>
      <c r="P29" s="132"/>
      <c r="Q29" s="107"/>
      <c r="R29" s="108"/>
      <c r="S29" s="111"/>
      <c r="T29" s="106"/>
      <c r="U29" s="112"/>
      <c r="V29" s="110"/>
      <c r="W29" s="109"/>
      <c r="X29" s="113"/>
      <c r="Y29" s="114">
        <f>SUM(K29:X29)</f>
        <v>0.25</v>
      </c>
      <c r="Z29" s="115"/>
      <c r="AA29" s="348"/>
      <c r="AB29" s="229"/>
      <c r="AC29" s="4"/>
    </row>
    <row r="30" spans="1:29" ht="15" customHeight="1" thickBot="1">
      <c r="A30" s="185"/>
      <c r="B30" s="184"/>
      <c r="C30" s="133" t="s">
        <v>139</v>
      </c>
      <c r="D30" s="113"/>
      <c r="E30" s="134"/>
      <c r="F30" s="18" t="s">
        <v>127</v>
      </c>
      <c r="G30" s="129">
        <v>4</v>
      </c>
      <c r="H30" s="130"/>
      <c r="I30" s="129">
        <v>2</v>
      </c>
      <c r="J30" s="130"/>
      <c r="K30" s="111"/>
      <c r="L30" s="106"/>
      <c r="M30" s="107"/>
      <c r="N30" s="108"/>
      <c r="O30" s="109">
        <v>0.5</v>
      </c>
      <c r="P30" s="110"/>
      <c r="Q30" s="107"/>
      <c r="R30" s="108"/>
      <c r="S30" s="111"/>
      <c r="T30" s="106"/>
      <c r="U30" s="112"/>
      <c r="V30" s="110"/>
      <c r="W30" s="109"/>
      <c r="X30" s="113"/>
      <c r="Y30" s="114">
        <f t="shared" si="0"/>
        <v>0.5</v>
      </c>
      <c r="Z30" s="115"/>
      <c r="AA30" s="185"/>
      <c r="AB30" s="229"/>
      <c r="AC30" s="4"/>
    </row>
    <row r="31" spans="1:29" ht="15" customHeight="1" thickBot="1">
      <c r="A31" s="185"/>
      <c r="B31" s="184"/>
      <c r="C31" s="126" t="s">
        <v>134</v>
      </c>
      <c r="D31" s="127"/>
      <c r="E31" s="128"/>
      <c r="F31" s="23" t="s">
        <v>144</v>
      </c>
      <c r="G31" s="129">
        <v>3</v>
      </c>
      <c r="H31" s="130"/>
      <c r="I31" s="129">
        <v>2</v>
      </c>
      <c r="J31" s="130"/>
      <c r="K31" s="111"/>
      <c r="L31" s="106"/>
      <c r="M31" s="107"/>
      <c r="N31" s="108"/>
      <c r="O31" s="109">
        <v>0.5</v>
      </c>
      <c r="P31" s="110"/>
      <c r="Q31" s="107"/>
      <c r="R31" s="108"/>
      <c r="S31" s="111"/>
      <c r="T31" s="106"/>
      <c r="U31" s="112"/>
      <c r="V31" s="110"/>
      <c r="W31" s="109"/>
      <c r="X31" s="113"/>
      <c r="Y31" s="114">
        <f t="shared" si="0"/>
        <v>0.5</v>
      </c>
      <c r="Z31" s="115"/>
      <c r="AA31" s="185"/>
      <c r="AB31" s="229"/>
      <c r="AC31" s="4"/>
    </row>
    <row r="32" spans="1:29" ht="15" customHeight="1" thickBot="1">
      <c r="A32" s="185"/>
      <c r="B32" s="184"/>
      <c r="C32" s="126" t="s">
        <v>134</v>
      </c>
      <c r="D32" s="127"/>
      <c r="E32" s="128"/>
      <c r="F32" s="23" t="s">
        <v>138</v>
      </c>
      <c r="G32" s="129">
        <v>6</v>
      </c>
      <c r="H32" s="130"/>
      <c r="I32" s="129">
        <v>3</v>
      </c>
      <c r="J32" s="130"/>
      <c r="K32" s="111"/>
      <c r="L32" s="106"/>
      <c r="M32" s="107"/>
      <c r="N32" s="108"/>
      <c r="O32" s="109"/>
      <c r="P32" s="110"/>
      <c r="Q32" s="107">
        <v>1</v>
      </c>
      <c r="R32" s="108"/>
      <c r="S32" s="111"/>
      <c r="T32" s="106"/>
      <c r="U32" s="112"/>
      <c r="V32" s="110"/>
      <c r="W32" s="109"/>
      <c r="X32" s="113"/>
      <c r="Y32" s="114">
        <f>SUM(K32:X32)</f>
        <v>1</v>
      </c>
      <c r="Z32" s="115"/>
      <c r="AA32" s="185"/>
      <c r="AB32" s="229"/>
      <c r="AC32" s="4"/>
    </row>
    <row r="33" spans="1:29" ht="15" customHeight="1" thickBot="1">
      <c r="A33" s="185"/>
      <c r="B33" s="184"/>
      <c r="C33" s="126" t="s">
        <v>139</v>
      </c>
      <c r="D33" s="127"/>
      <c r="E33" s="128"/>
      <c r="F33" s="23" t="s">
        <v>127</v>
      </c>
      <c r="G33" s="129">
        <v>4</v>
      </c>
      <c r="H33" s="130"/>
      <c r="I33" s="129">
        <v>3</v>
      </c>
      <c r="J33" s="130"/>
      <c r="K33" s="111"/>
      <c r="L33" s="106"/>
      <c r="M33" s="107"/>
      <c r="N33" s="108"/>
      <c r="O33" s="109"/>
      <c r="P33" s="110"/>
      <c r="Q33" s="107">
        <v>1</v>
      </c>
      <c r="R33" s="108"/>
      <c r="S33" s="111"/>
      <c r="T33" s="106"/>
      <c r="U33" s="112"/>
      <c r="V33" s="110"/>
      <c r="W33" s="109"/>
      <c r="X33" s="113"/>
      <c r="Y33" s="114">
        <f t="shared" si="0"/>
        <v>1</v>
      </c>
      <c r="Z33" s="115"/>
      <c r="AA33" s="185"/>
      <c r="AB33" s="229"/>
      <c r="AC33" s="4"/>
    </row>
    <row r="34" spans="1:29" ht="33" customHeight="1" thickBot="1">
      <c r="A34" s="185"/>
      <c r="B34" s="184"/>
      <c r="C34" s="126" t="s">
        <v>139</v>
      </c>
      <c r="D34" s="127"/>
      <c r="E34" s="128"/>
      <c r="F34" s="24" t="s">
        <v>127</v>
      </c>
      <c r="G34" s="129">
        <v>4</v>
      </c>
      <c r="H34" s="130"/>
      <c r="I34" s="129">
        <v>2</v>
      </c>
      <c r="J34" s="130"/>
      <c r="K34" s="111"/>
      <c r="L34" s="106"/>
      <c r="M34" s="107"/>
      <c r="N34" s="108"/>
      <c r="O34" s="109"/>
      <c r="P34" s="110"/>
      <c r="Q34" s="107"/>
      <c r="R34" s="108"/>
      <c r="S34" s="111">
        <v>0.5</v>
      </c>
      <c r="T34" s="106"/>
      <c r="U34" s="112"/>
      <c r="V34" s="110"/>
      <c r="W34" s="109"/>
      <c r="X34" s="113"/>
      <c r="Y34" s="114">
        <f t="shared" si="0"/>
        <v>0.5</v>
      </c>
      <c r="Z34" s="115"/>
      <c r="AA34" s="185"/>
      <c r="AB34" s="229"/>
      <c r="AC34" s="4"/>
    </row>
    <row r="35" spans="1:29" ht="15" customHeight="1" thickBot="1">
      <c r="A35" s="185"/>
      <c r="B35" s="184"/>
      <c r="C35" s="370"/>
      <c r="D35" s="125"/>
      <c r="E35" s="257"/>
      <c r="F35" s="25"/>
      <c r="G35" s="129"/>
      <c r="H35" s="130"/>
      <c r="I35" s="129"/>
      <c r="J35" s="130"/>
      <c r="K35" s="111"/>
      <c r="L35" s="106"/>
      <c r="M35" s="107"/>
      <c r="N35" s="108"/>
      <c r="O35" s="109"/>
      <c r="P35" s="110"/>
      <c r="Q35" s="107"/>
      <c r="R35" s="108"/>
      <c r="S35" s="111"/>
      <c r="T35" s="106"/>
      <c r="U35" s="112"/>
      <c r="V35" s="110"/>
      <c r="W35" s="109"/>
      <c r="X35" s="113"/>
      <c r="Y35" s="114">
        <f>SUM(K35:X35)</f>
        <v>0</v>
      </c>
      <c r="Z35" s="115"/>
      <c r="AA35" s="185"/>
      <c r="AB35" s="229"/>
      <c r="AC35" s="4"/>
    </row>
    <row r="36" spans="1:29" ht="15" customHeight="1" thickBot="1">
      <c r="A36" s="162"/>
      <c r="B36" s="125"/>
      <c r="C36" s="370"/>
      <c r="D36" s="125"/>
      <c r="E36" s="257"/>
      <c r="F36" s="25"/>
      <c r="G36" s="129"/>
      <c r="H36" s="130"/>
      <c r="I36" s="129"/>
      <c r="J36" s="130"/>
      <c r="K36" s="111"/>
      <c r="L36" s="106"/>
      <c r="M36" s="107"/>
      <c r="N36" s="108"/>
      <c r="O36" s="109"/>
      <c r="P36" s="110"/>
      <c r="Q36" s="107"/>
      <c r="R36" s="108"/>
      <c r="S36" s="111"/>
      <c r="T36" s="106"/>
      <c r="U36" s="112"/>
      <c r="V36" s="110"/>
      <c r="W36" s="109"/>
      <c r="X36" s="113"/>
      <c r="Y36" s="114">
        <f t="shared" si="0"/>
        <v>0</v>
      </c>
      <c r="Z36" s="115"/>
      <c r="AA36" s="162"/>
      <c r="AB36" s="123"/>
      <c r="AC36" s="4"/>
    </row>
    <row r="37" spans="1:29" ht="15" customHeight="1" thickBot="1">
      <c r="A37" s="364" t="s">
        <v>53</v>
      </c>
      <c r="B37" s="160"/>
      <c r="C37" s="237" t="s">
        <v>22</v>
      </c>
      <c r="D37" s="238"/>
      <c r="E37" s="238"/>
      <c r="F37" s="238"/>
      <c r="G37" s="26"/>
      <c r="H37" s="27"/>
      <c r="I37" s="27"/>
      <c r="J37" s="28"/>
      <c r="K37" s="365"/>
      <c r="L37" s="313"/>
      <c r="M37" s="140"/>
      <c r="N37" s="141"/>
      <c r="O37" s="143"/>
      <c r="P37" s="115"/>
      <c r="Q37" s="366"/>
      <c r="R37" s="367"/>
      <c r="S37" s="368"/>
      <c r="T37" s="369"/>
      <c r="U37" s="114"/>
      <c r="V37" s="115"/>
      <c r="W37" s="143"/>
      <c r="X37" s="144"/>
      <c r="Y37" s="114">
        <f t="shared" si="0"/>
        <v>0</v>
      </c>
      <c r="Z37" s="115"/>
      <c r="AA37" s="322">
        <f>SUM(Y37:Z41)</f>
        <v>0</v>
      </c>
      <c r="AB37" s="161"/>
      <c r="AC37" s="4"/>
    </row>
    <row r="38" spans="1:29" ht="15" customHeight="1" thickBot="1">
      <c r="A38" s="185"/>
      <c r="B38" s="184"/>
      <c r="C38" s="192"/>
      <c r="D38" s="193"/>
      <c r="E38" s="193"/>
      <c r="F38" s="193"/>
      <c r="G38" s="29"/>
      <c r="H38" s="30"/>
      <c r="I38" s="30"/>
      <c r="J38" s="31"/>
      <c r="K38" s="149"/>
      <c r="L38" s="106"/>
      <c r="M38" s="107"/>
      <c r="N38" s="108"/>
      <c r="O38" s="109"/>
      <c r="P38" s="110"/>
      <c r="Q38" s="107"/>
      <c r="R38" s="108"/>
      <c r="S38" s="111"/>
      <c r="T38" s="106"/>
      <c r="U38" s="112"/>
      <c r="V38" s="110"/>
      <c r="W38" s="109"/>
      <c r="X38" s="113"/>
      <c r="Y38" s="114">
        <f t="shared" si="0"/>
        <v>0</v>
      </c>
      <c r="Z38" s="115"/>
      <c r="AA38" s="162"/>
      <c r="AB38" s="123"/>
      <c r="AC38" s="4"/>
    </row>
    <row r="39" spans="1:29" ht="18.75" customHeight="1" thickBot="1">
      <c r="A39" s="185"/>
      <c r="B39" s="184"/>
      <c r="C39" s="194"/>
      <c r="D39" s="195"/>
      <c r="E39" s="195"/>
      <c r="F39" s="196"/>
      <c r="G39" s="29"/>
      <c r="H39" s="30"/>
      <c r="I39" s="30"/>
      <c r="J39" s="31"/>
      <c r="K39" s="149"/>
      <c r="L39" s="106"/>
      <c r="M39" s="107"/>
      <c r="N39" s="108"/>
      <c r="O39" s="109"/>
      <c r="P39" s="110"/>
      <c r="Q39" s="107"/>
      <c r="R39" s="108"/>
      <c r="S39" s="111"/>
      <c r="T39" s="106"/>
      <c r="U39" s="112"/>
      <c r="V39" s="110"/>
      <c r="W39" s="109"/>
      <c r="X39" s="113"/>
      <c r="Y39" s="114">
        <f t="shared" si="0"/>
        <v>0</v>
      </c>
      <c r="Z39" s="115"/>
      <c r="AA39" s="349" t="s">
        <v>41</v>
      </c>
      <c r="AB39" s="229"/>
      <c r="AC39" s="4"/>
    </row>
    <row r="40" spans="1:29" ht="15" customHeight="1" thickBot="1">
      <c r="A40" s="185"/>
      <c r="B40" s="184"/>
      <c r="C40" s="197"/>
      <c r="D40" s="198"/>
      <c r="E40" s="198"/>
      <c r="F40" s="198"/>
      <c r="G40" s="29"/>
      <c r="H40" s="30"/>
      <c r="I40" s="30"/>
      <c r="J40" s="31"/>
      <c r="K40" s="149"/>
      <c r="L40" s="106"/>
      <c r="M40" s="107"/>
      <c r="N40" s="108"/>
      <c r="O40" s="109"/>
      <c r="P40" s="110"/>
      <c r="Q40" s="107"/>
      <c r="R40" s="108"/>
      <c r="S40" s="111"/>
      <c r="T40" s="106"/>
      <c r="U40" s="112"/>
      <c r="V40" s="110"/>
      <c r="W40" s="109"/>
      <c r="X40" s="113"/>
      <c r="Y40" s="114">
        <f t="shared" si="0"/>
        <v>0</v>
      </c>
      <c r="Z40" s="115"/>
      <c r="AA40" s="311">
        <f>AA37/AA4</f>
        <v>0</v>
      </c>
      <c r="AB40" s="161"/>
      <c r="AC40" s="4"/>
    </row>
    <row r="41" spans="1:29" ht="15" customHeight="1" thickBot="1">
      <c r="A41" s="162"/>
      <c r="B41" s="125"/>
      <c r="C41" s="199"/>
      <c r="D41" s="200"/>
      <c r="E41" s="200"/>
      <c r="F41" s="200"/>
      <c r="G41" s="32"/>
      <c r="H41" s="33"/>
      <c r="I41" s="33"/>
      <c r="J41" s="34"/>
      <c r="K41" s="149"/>
      <c r="L41" s="106"/>
      <c r="M41" s="107"/>
      <c r="N41" s="108"/>
      <c r="O41" s="149"/>
      <c r="P41" s="106"/>
      <c r="Q41" s="107"/>
      <c r="R41" s="108"/>
      <c r="S41" s="109"/>
      <c r="T41" s="110"/>
      <c r="U41" s="112"/>
      <c r="V41" s="110"/>
      <c r="W41" s="109"/>
      <c r="X41" s="113"/>
      <c r="Y41" s="114">
        <f t="shared" si="0"/>
        <v>0</v>
      </c>
      <c r="Z41" s="115"/>
      <c r="AA41" s="162"/>
      <c r="AB41" s="123"/>
      <c r="AC41" s="4"/>
    </row>
    <row r="42" spans="1:29" ht="15" customHeight="1" thickBot="1">
      <c r="A42" s="153" t="s">
        <v>67</v>
      </c>
      <c r="B42" s="154"/>
      <c r="C42" s="216" t="s">
        <v>126</v>
      </c>
      <c r="D42" s="217"/>
      <c r="E42" s="217"/>
      <c r="F42" s="217"/>
      <c r="G42" s="26"/>
      <c r="H42" s="27"/>
      <c r="I42" s="27"/>
      <c r="J42" s="28"/>
      <c r="K42" s="338"/>
      <c r="L42" s="313"/>
      <c r="M42" s="140"/>
      <c r="N42" s="141"/>
      <c r="O42" s="111"/>
      <c r="P42" s="142"/>
      <c r="Q42" s="140"/>
      <c r="R42" s="141"/>
      <c r="S42" s="111"/>
      <c r="T42" s="142"/>
      <c r="U42" s="114"/>
      <c r="V42" s="115"/>
      <c r="W42" s="143"/>
      <c r="X42" s="144"/>
      <c r="Y42" s="114">
        <f t="shared" ref="Y42:Y53" si="1">SUM(K42:X42)</f>
        <v>0</v>
      </c>
      <c r="Z42" s="115"/>
      <c r="AA42" s="322">
        <f>SUM(Y42:Z54)</f>
        <v>2.5</v>
      </c>
      <c r="AB42" s="161"/>
      <c r="AC42" s="1"/>
    </row>
    <row r="43" spans="1:29" ht="15" customHeight="1" thickBot="1">
      <c r="A43" s="155"/>
      <c r="B43" s="156"/>
      <c r="C43" s="218" t="s">
        <v>130</v>
      </c>
      <c r="D43" s="219"/>
      <c r="E43" s="219"/>
      <c r="F43" s="219"/>
      <c r="G43" s="29"/>
      <c r="H43" s="30"/>
      <c r="I43" s="30"/>
      <c r="J43" s="31"/>
      <c r="K43" s="149">
        <v>1</v>
      </c>
      <c r="L43" s="106"/>
      <c r="M43" s="107"/>
      <c r="N43" s="108"/>
      <c r="O43" s="109"/>
      <c r="P43" s="110"/>
      <c r="Q43" s="107"/>
      <c r="R43" s="108"/>
      <c r="S43" s="111"/>
      <c r="T43" s="142"/>
      <c r="U43" s="112"/>
      <c r="V43" s="110"/>
      <c r="W43" s="109"/>
      <c r="X43" s="113"/>
      <c r="Y43" s="114">
        <f t="shared" si="1"/>
        <v>1</v>
      </c>
      <c r="Z43" s="115"/>
      <c r="AA43" s="162"/>
      <c r="AB43" s="123"/>
      <c r="AC43" s="1"/>
    </row>
    <row r="44" spans="1:29" ht="15" customHeight="1" thickBot="1">
      <c r="A44" s="155"/>
      <c r="B44" s="156"/>
      <c r="C44" s="220" t="s">
        <v>146</v>
      </c>
      <c r="D44" s="217"/>
      <c r="E44" s="217"/>
      <c r="F44" s="217"/>
      <c r="G44" s="29"/>
      <c r="H44" s="30"/>
      <c r="I44" s="30"/>
      <c r="J44" s="31"/>
      <c r="K44" s="149"/>
      <c r="L44" s="106"/>
      <c r="M44" s="107"/>
      <c r="N44" s="108"/>
      <c r="O44" s="139"/>
      <c r="P44" s="106"/>
      <c r="Q44" s="107">
        <v>1</v>
      </c>
      <c r="R44" s="108"/>
      <c r="S44" s="111"/>
      <c r="T44" s="142"/>
      <c r="U44" s="112"/>
      <c r="V44" s="110"/>
      <c r="W44" s="109"/>
      <c r="X44" s="113"/>
      <c r="Y44" s="114">
        <f t="shared" si="1"/>
        <v>1</v>
      </c>
      <c r="Z44" s="115"/>
      <c r="AA44" s="349" t="s">
        <v>41</v>
      </c>
      <c r="AB44" s="229"/>
      <c r="AC44" s="1"/>
    </row>
    <row r="45" spans="1:29" ht="15" customHeight="1" thickBot="1">
      <c r="A45" s="155"/>
      <c r="B45" s="156"/>
      <c r="C45" s="221" t="s">
        <v>158</v>
      </c>
      <c r="D45" s="222"/>
      <c r="E45" s="222"/>
      <c r="F45" s="222"/>
      <c r="G45" s="29" t="s">
        <v>22</v>
      </c>
      <c r="H45" s="30"/>
      <c r="I45" s="30"/>
      <c r="J45" s="31"/>
      <c r="K45" s="182"/>
      <c r="L45" s="142"/>
      <c r="M45" s="107"/>
      <c r="N45" s="148"/>
      <c r="O45" s="109"/>
      <c r="P45" s="132"/>
      <c r="Q45" s="107"/>
      <c r="R45" s="148"/>
      <c r="S45" s="111">
        <v>0.5</v>
      </c>
      <c r="T45" s="142"/>
      <c r="U45" s="112"/>
      <c r="V45" s="110"/>
      <c r="W45" s="109"/>
      <c r="X45" s="113"/>
      <c r="Y45" s="114">
        <f>SUM(K45:X45)</f>
        <v>0.5</v>
      </c>
      <c r="Z45" s="115"/>
      <c r="AA45" s="35"/>
      <c r="AB45" s="36"/>
      <c r="AC45" s="1"/>
    </row>
    <row r="46" spans="1:29" ht="15" customHeight="1" thickBot="1">
      <c r="A46" s="155"/>
      <c r="B46" s="156"/>
      <c r="C46" s="221"/>
      <c r="D46" s="222"/>
      <c r="E46" s="222"/>
      <c r="F46" s="222"/>
      <c r="G46" s="29"/>
      <c r="H46" s="30"/>
      <c r="I46" s="30"/>
      <c r="J46" s="31"/>
      <c r="K46" s="182"/>
      <c r="L46" s="142"/>
      <c r="M46" s="107"/>
      <c r="N46" s="148"/>
      <c r="O46" s="109"/>
      <c r="P46" s="132"/>
      <c r="Q46" s="107"/>
      <c r="R46" s="148"/>
      <c r="S46" s="111"/>
      <c r="T46" s="142"/>
      <c r="U46" s="112"/>
      <c r="V46" s="110"/>
      <c r="W46" s="109"/>
      <c r="X46" s="113"/>
      <c r="Y46" s="114">
        <f t="shared" si="1"/>
        <v>0</v>
      </c>
      <c r="Z46" s="115"/>
      <c r="AA46" s="311">
        <f>AA42/AA4</f>
        <v>5.7803468208092484E-2</v>
      </c>
      <c r="AB46" s="360"/>
      <c r="AC46" s="1"/>
    </row>
    <row r="47" spans="1:29" ht="15" customHeight="1" thickBot="1">
      <c r="A47" s="155"/>
      <c r="B47" s="156"/>
      <c r="C47" s="180"/>
      <c r="D47" s="181"/>
      <c r="E47" s="181"/>
      <c r="F47" s="181"/>
      <c r="G47" s="30"/>
      <c r="H47" s="30"/>
      <c r="I47" s="30"/>
      <c r="J47" s="30"/>
      <c r="K47" s="182"/>
      <c r="L47" s="142"/>
      <c r="M47" s="107"/>
      <c r="N47" s="148"/>
      <c r="O47" s="109"/>
      <c r="P47" s="132"/>
      <c r="Q47" s="107"/>
      <c r="R47" s="148"/>
      <c r="S47" s="111"/>
      <c r="T47" s="142"/>
      <c r="U47" s="112"/>
      <c r="V47" s="110"/>
      <c r="W47" s="109"/>
      <c r="X47" s="113"/>
      <c r="Y47" s="114">
        <f t="shared" si="1"/>
        <v>0</v>
      </c>
      <c r="Z47" s="115"/>
      <c r="AA47" s="348"/>
      <c r="AB47" s="361"/>
      <c r="AC47" s="1"/>
    </row>
    <row r="48" spans="1:29" ht="15" customHeight="1" thickBot="1">
      <c r="A48" s="155"/>
      <c r="B48" s="156"/>
      <c r="C48" s="221"/>
      <c r="D48" s="222"/>
      <c r="E48" s="222"/>
      <c r="F48" s="222"/>
      <c r="G48" s="32"/>
      <c r="H48" s="33" t="s">
        <v>22</v>
      </c>
      <c r="I48" s="33"/>
      <c r="J48" s="34"/>
      <c r="K48" s="149"/>
      <c r="L48" s="106"/>
      <c r="M48" s="107"/>
      <c r="N48" s="108"/>
      <c r="O48" s="109"/>
      <c r="P48" s="110"/>
      <c r="Q48" s="107"/>
      <c r="R48" s="108"/>
      <c r="S48" s="111"/>
      <c r="T48" s="106"/>
      <c r="U48" s="112"/>
      <c r="V48" s="110"/>
      <c r="W48" s="109"/>
      <c r="X48" s="113"/>
      <c r="Y48" s="114">
        <f t="shared" si="1"/>
        <v>0</v>
      </c>
      <c r="Z48" s="115"/>
      <c r="AA48" s="348"/>
      <c r="AB48" s="361"/>
      <c r="AC48" s="1"/>
    </row>
    <row r="49" spans="1:29" ht="15" customHeight="1" thickBot="1">
      <c r="A49" s="155"/>
      <c r="B49" s="156"/>
      <c r="C49" s="505"/>
      <c r="D49" s="506"/>
      <c r="E49" s="506"/>
      <c r="F49" s="506"/>
      <c r="G49" s="32"/>
      <c r="H49" s="33"/>
      <c r="I49" s="33"/>
      <c r="J49" s="34"/>
      <c r="K49" s="149"/>
      <c r="L49" s="106"/>
      <c r="M49" s="107"/>
      <c r="N49" s="108"/>
      <c r="O49" s="109"/>
      <c r="P49" s="110"/>
      <c r="Q49" s="107"/>
      <c r="R49" s="108"/>
      <c r="S49" s="111"/>
      <c r="T49" s="106"/>
      <c r="U49" s="112"/>
      <c r="V49" s="110"/>
      <c r="W49" s="109"/>
      <c r="X49" s="113"/>
      <c r="Y49" s="114">
        <f t="shared" si="1"/>
        <v>0</v>
      </c>
      <c r="Z49" s="115"/>
      <c r="AA49" s="348"/>
      <c r="AB49" s="361"/>
      <c r="AC49" s="1"/>
    </row>
    <row r="50" spans="1:29" ht="15" customHeight="1" thickBot="1">
      <c r="A50" s="155"/>
      <c r="B50" s="156"/>
      <c r="C50" s="507"/>
      <c r="D50" s="506"/>
      <c r="E50" s="506"/>
      <c r="F50" s="506"/>
      <c r="G50" s="30"/>
      <c r="H50" s="30"/>
      <c r="I50" s="30"/>
      <c r="J50" s="30"/>
      <c r="K50" s="149"/>
      <c r="L50" s="150"/>
      <c r="M50" s="107"/>
      <c r="N50" s="150"/>
      <c r="O50" s="109"/>
      <c r="P50" s="145"/>
      <c r="Q50" s="107"/>
      <c r="R50" s="145"/>
      <c r="S50" s="111"/>
      <c r="T50" s="145"/>
      <c r="U50" s="112"/>
      <c r="V50" s="110"/>
      <c r="W50" s="109"/>
      <c r="X50" s="113"/>
      <c r="Y50" s="114">
        <f t="shared" si="1"/>
        <v>0</v>
      </c>
      <c r="Z50" s="115"/>
      <c r="AA50" s="348"/>
      <c r="AB50" s="361"/>
      <c r="AC50" s="1"/>
    </row>
    <row r="51" spans="1:29" ht="15" customHeight="1" thickBot="1">
      <c r="A51" s="155"/>
      <c r="B51" s="156"/>
      <c r="C51" s="505"/>
      <c r="D51" s="506"/>
      <c r="E51" s="506"/>
      <c r="F51" s="506"/>
      <c r="G51" s="32"/>
      <c r="H51" s="33"/>
      <c r="I51" s="33"/>
      <c r="J51" s="34"/>
      <c r="K51" s="149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 t="shared" si="1"/>
        <v>0</v>
      </c>
      <c r="Z51" s="115"/>
      <c r="AA51" s="348"/>
      <c r="AB51" s="361"/>
      <c r="AC51" s="1"/>
    </row>
    <row r="52" spans="1:29" ht="15" customHeight="1" thickBot="1">
      <c r="A52" s="155"/>
      <c r="B52" s="156"/>
      <c r="C52" s="505"/>
      <c r="D52" s="506"/>
      <c r="E52" s="506"/>
      <c r="F52" s="506"/>
      <c r="G52" s="32"/>
      <c r="H52" s="33"/>
      <c r="I52" s="33"/>
      <c r="J52" s="34"/>
      <c r="K52" s="149"/>
      <c r="L52" s="106"/>
      <c r="M52" s="107"/>
      <c r="N52" s="108"/>
      <c r="O52" s="109"/>
      <c r="P52" s="110"/>
      <c r="Q52" s="107"/>
      <c r="R52" s="108"/>
      <c r="S52" s="111"/>
      <c r="T52" s="106"/>
      <c r="U52" s="112"/>
      <c r="V52" s="110"/>
      <c r="W52" s="109"/>
      <c r="X52" s="113"/>
      <c r="Y52" s="114">
        <f>SUM(K52:X52)</f>
        <v>0</v>
      </c>
      <c r="Z52" s="115"/>
      <c r="AA52" s="348"/>
      <c r="AB52" s="361"/>
      <c r="AC52" s="1"/>
    </row>
    <row r="53" spans="1:29" ht="15" customHeight="1" thickBot="1">
      <c r="A53" s="155"/>
      <c r="B53" s="156"/>
      <c r="C53" s="221"/>
      <c r="D53" s="222"/>
      <c r="E53" s="222"/>
      <c r="F53" s="222"/>
      <c r="G53" s="32"/>
      <c r="H53" s="33"/>
      <c r="I53" s="33"/>
      <c r="J53" s="34"/>
      <c r="K53" s="149"/>
      <c r="L53" s="106"/>
      <c r="M53" s="107"/>
      <c r="N53" s="108"/>
      <c r="O53" s="109"/>
      <c r="P53" s="110"/>
      <c r="Q53" s="107"/>
      <c r="R53" s="108"/>
      <c r="S53" s="111"/>
      <c r="T53" s="106"/>
      <c r="U53" s="112"/>
      <c r="V53" s="110"/>
      <c r="W53" s="109"/>
      <c r="X53" s="113"/>
      <c r="Y53" s="114">
        <f t="shared" si="1"/>
        <v>0</v>
      </c>
      <c r="Z53" s="115"/>
      <c r="AA53" s="348"/>
      <c r="AB53" s="361"/>
      <c r="AC53" s="1"/>
    </row>
    <row r="54" spans="1:29" ht="15" customHeight="1" thickBot="1">
      <c r="A54" s="157"/>
      <c r="B54" s="158"/>
      <c r="C54" s="223"/>
      <c r="D54" s="222"/>
      <c r="E54" s="222"/>
      <c r="F54" s="222"/>
      <c r="G54" s="32" t="s">
        <v>22</v>
      </c>
      <c r="H54" s="33"/>
      <c r="I54" s="33"/>
      <c r="J54" s="34"/>
      <c r="K54" s="149"/>
      <c r="L54" s="106"/>
      <c r="M54" s="107"/>
      <c r="N54" s="108"/>
      <c r="O54" s="109"/>
      <c r="P54" s="110"/>
      <c r="Q54" s="107"/>
      <c r="R54" s="108"/>
      <c r="S54" s="111"/>
      <c r="T54" s="106"/>
      <c r="U54" s="112"/>
      <c r="V54" s="110"/>
      <c r="W54" s="109"/>
      <c r="X54" s="113"/>
      <c r="Y54" s="114">
        <f t="shared" si="0"/>
        <v>0</v>
      </c>
      <c r="Z54" s="115"/>
      <c r="AA54" s="362"/>
      <c r="AB54" s="363"/>
      <c r="AC54" s="1"/>
    </row>
    <row r="55" spans="1:29" ht="15" customHeight="1" thickBot="1">
      <c r="A55" s="153" t="s">
        <v>40</v>
      </c>
      <c r="B55" s="239"/>
      <c r="C55" s="243" t="s">
        <v>66</v>
      </c>
      <c r="D55" s="244"/>
      <c r="E55" s="244"/>
      <c r="F55" s="245"/>
      <c r="G55" s="240" t="s">
        <v>64</v>
      </c>
      <c r="H55" s="241"/>
      <c r="I55" s="242" t="s">
        <v>65</v>
      </c>
      <c r="J55" s="241"/>
      <c r="K55" s="312"/>
      <c r="L55" s="313"/>
      <c r="M55" s="140"/>
      <c r="N55" s="141"/>
      <c r="O55" s="143"/>
      <c r="P55" s="115"/>
      <c r="Q55" s="140"/>
      <c r="R55" s="141"/>
      <c r="S55" s="312"/>
      <c r="T55" s="313"/>
      <c r="U55" s="114"/>
      <c r="V55" s="115"/>
      <c r="W55" s="143"/>
      <c r="X55" s="144"/>
      <c r="Y55" s="114">
        <f t="shared" si="0"/>
        <v>0</v>
      </c>
      <c r="Z55" s="115"/>
      <c r="AA55" s="353">
        <f>SUM(Y55:Z59)</f>
        <v>4</v>
      </c>
      <c r="AB55" s="354"/>
      <c r="AC55" s="1"/>
    </row>
    <row r="56" spans="1:29" ht="15" customHeight="1" thickBot="1">
      <c r="A56" s="155"/>
      <c r="B56" s="156"/>
      <c r="C56" s="246" t="s">
        <v>129</v>
      </c>
      <c r="D56" s="247"/>
      <c r="E56" s="247"/>
      <c r="F56" s="248"/>
      <c r="G56" s="129">
        <v>4</v>
      </c>
      <c r="H56" s="130"/>
      <c r="I56" s="129">
        <v>2</v>
      </c>
      <c r="J56" s="130"/>
      <c r="K56" s="111">
        <v>2</v>
      </c>
      <c r="L56" s="106"/>
      <c r="M56" s="107" t="s">
        <v>22</v>
      </c>
      <c r="N56" s="108"/>
      <c r="O56" s="109"/>
      <c r="P56" s="110"/>
      <c r="Q56" s="107"/>
      <c r="R56" s="108"/>
      <c r="S56" s="111"/>
      <c r="T56" s="106"/>
      <c r="U56" s="112"/>
      <c r="V56" s="110"/>
      <c r="W56" s="109"/>
      <c r="X56" s="113"/>
      <c r="Y56" s="114">
        <f t="shared" si="0"/>
        <v>2</v>
      </c>
      <c r="Z56" s="115"/>
      <c r="AA56" s="355"/>
      <c r="AB56" s="356"/>
      <c r="AC56" s="1"/>
    </row>
    <row r="57" spans="1:29" ht="15" customHeight="1" thickBot="1">
      <c r="A57" s="155"/>
      <c r="B57" s="156"/>
      <c r="C57" s="210" t="s">
        <v>129</v>
      </c>
      <c r="D57" s="211"/>
      <c r="E57" s="211"/>
      <c r="F57" s="212"/>
      <c r="G57" s="129">
        <v>6</v>
      </c>
      <c r="H57" s="130"/>
      <c r="I57" s="129">
        <v>5</v>
      </c>
      <c r="J57" s="130"/>
      <c r="K57" s="111"/>
      <c r="L57" s="106"/>
      <c r="M57" s="107"/>
      <c r="N57" s="145"/>
      <c r="O57" s="111">
        <v>2</v>
      </c>
      <c r="P57" s="106"/>
      <c r="Q57" s="357"/>
      <c r="R57" s="358"/>
      <c r="S57" s="111"/>
      <c r="T57" s="359"/>
      <c r="U57" s="112"/>
      <c r="V57" s="110"/>
      <c r="W57" s="139"/>
      <c r="X57" s="106"/>
      <c r="Y57" s="114">
        <f t="shared" si="0"/>
        <v>2</v>
      </c>
      <c r="Z57" s="115"/>
      <c r="AA57" s="349" t="s">
        <v>41</v>
      </c>
      <c r="AB57" s="229"/>
      <c r="AC57" s="1"/>
    </row>
    <row r="58" spans="1:29" ht="15" customHeight="1" thickBot="1">
      <c r="A58" s="155"/>
      <c r="B58" s="156"/>
      <c r="C58" s="210" t="s">
        <v>22</v>
      </c>
      <c r="D58" s="211"/>
      <c r="E58" s="211"/>
      <c r="F58" s="212"/>
      <c r="G58" s="129"/>
      <c r="H58" s="130"/>
      <c r="I58" s="129"/>
      <c r="J58" s="130"/>
      <c r="K58" s="111"/>
      <c r="L58" s="106"/>
      <c r="M58" s="107"/>
      <c r="N58" s="108"/>
      <c r="O58" s="109"/>
      <c r="P58" s="110"/>
      <c r="Q58" s="107"/>
      <c r="R58" s="108"/>
      <c r="S58" s="111"/>
      <c r="T58" s="106"/>
      <c r="U58" s="112"/>
      <c r="V58" s="110"/>
      <c r="W58" s="109"/>
      <c r="X58" s="113"/>
      <c r="Y58" s="114">
        <f t="shared" si="0"/>
        <v>0</v>
      </c>
      <c r="Z58" s="115"/>
      <c r="AA58" s="311">
        <f>AA55/AA4</f>
        <v>9.2485549132947972E-2</v>
      </c>
      <c r="AB58" s="161"/>
      <c r="AC58" s="1"/>
    </row>
    <row r="59" spans="1:29" ht="15" customHeight="1" thickBot="1">
      <c r="A59" s="157"/>
      <c r="B59" s="158"/>
      <c r="C59" s="213"/>
      <c r="D59" s="214"/>
      <c r="E59" s="214"/>
      <c r="F59" s="215"/>
      <c r="G59" s="129" t="s">
        <v>22</v>
      </c>
      <c r="H59" s="130"/>
      <c r="I59" s="129" t="s">
        <v>22</v>
      </c>
      <c r="J59" s="130"/>
      <c r="K59" s="111"/>
      <c r="L59" s="106"/>
      <c r="M59" s="107"/>
      <c r="N59" s="108"/>
      <c r="O59" s="109"/>
      <c r="P59" s="110"/>
      <c r="Q59" s="107"/>
      <c r="R59" s="108"/>
      <c r="S59" s="111"/>
      <c r="T59" s="106"/>
      <c r="U59" s="112"/>
      <c r="V59" s="110"/>
      <c r="W59" s="109"/>
      <c r="X59" s="113"/>
      <c r="Y59" s="114">
        <f t="shared" si="0"/>
        <v>0</v>
      </c>
      <c r="Z59" s="115"/>
      <c r="AA59" s="162"/>
      <c r="AB59" s="123"/>
      <c r="AC59" s="1"/>
    </row>
    <row r="60" spans="1:29" ht="30" customHeight="1" thickBot="1">
      <c r="A60" s="346" t="s">
        <v>57</v>
      </c>
      <c r="B60" s="37" t="s">
        <v>68</v>
      </c>
      <c r="C60" s="340" t="s">
        <v>157</v>
      </c>
      <c r="D60" s="341"/>
      <c r="E60" s="341"/>
      <c r="F60" s="342"/>
      <c r="G60" s="201"/>
      <c r="H60" s="202"/>
      <c r="I60" s="202"/>
      <c r="J60" s="203"/>
      <c r="K60" s="312"/>
      <c r="L60" s="313"/>
      <c r="M60" s="140"/>
      <c r="N60" s="141"/>
      <c r="O60" s="143"/>
      <c r="P60" s="115"/>
      <c r="Q60" s="140"/>
      <c r="R60" s="141"/>
      <c r="S60" s="312">
        <v>2</v>
      </c>
      <c r="T60" s="313"/>
      <c r="U60" s="114"/>
      <c r="V60" s="115"/>
      <c r="W60" s="143"/>
      <c r="X60" s="144"/>
      <c r="Y60" s="114">
        <f t="shared" si="0"/>
        <v>2</v>
      </c>
      <c r="Z60" s="115"/>
      <c r="AA60" s="339">
        <f>SUM(Y60:Z66)</f>
        <v>2</v>
      </c>
      <c r="AB60" s="115"/>
      <c r="AC60" s="1"/>
    </row>
    <row r="61" spans="1:29" ht="15" customHeight="1" thickBot="1">
      <c r="A61" s="347"/>
      <c r="B61" s="38" t="s">
        <v>105</v>
      </c>
      <c r="C61" s="340"/>
      <c r="D61" s="341"/>
      <c r="E61" s="341"/>
      <c r="F61" s="342"/>
      <c r="G61" s="204"/>
      <c r="H61" s="205"/>
      <c r="I61" s="205"/>
      <c r="J61" s="206"/>
      <c r="K61" s="111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/>
      <c r="X61" s="113"/>
      <c r="Y61" s="114">
        <f t="shared" si="0"/>
        <v>0</v>
      </c>
      <c r="Z61" s="115"/>
      <c r="AA61" s="349" t="s">
        <v>41</v>
      </c>
      <c r="AB61" s="229"/>
      <c r="AC61" s="1"/>
    </row>
    <row r="62" spans="1:29" ht="30" customHeight="1" thickBot="1">
      <c r="A62" s="347"/>
      <c r="B62" s="38" t="s">
        <v>106</v>
      </c>
      <c r="C62" s="340"/>
      <c r="D62" s="341"/>
      <c r="E62" s="341"/>
      <c r="F62" s="342"/>
      <c r="G62" s="207"/>
      <c r="H62" s="208"/>
      <c r="I62" s="208"/>
      <c r="J62" s="209"/>
      <c r="K62" s="111"/>
      <c r="L62" s="106"/>
      <c r="M62" s="107"/>
      <c r="N62" s="108"/>
      <c r="O62" s="109"/>
      <c r="P62" s="110"/>
      <c r="Q62" s="107"/>
      <c r="R62" s="108"/>
      <c r="S62" s="111"/>
      <c r="T62" s="106"/>
      <c r="U62" s="112"/>
      <c r="V62" s="110"/>
      <c r="W62" s="109"/>
      <c r="X62" s="113"/>
      <c r="Y62" s="114">
        <f t="shared" si="0"/>
        <v>0</v>
      </c>
      <c r="Z62" s="115"/>
      <c r="AA62" s="311">
        <f>AA60/AA4</f>
        <v>4.6242774566473986E-2</v>
      </c>
      <c r="AB62" s="161"/>
      <c r="AC62" s="1"/>
    </row>
    <row r="63" spans="1:29" ht="30" customHeight="1" thickBot="1">
      <c r="A63" s="347"/>
      <c r="B63" s="38" t="s">
        <v>107</v>
      </c>
      <c r="C63" s="340"/>
      <c r="D63" s="341"/>
      <c r="E63" s="341"/>
      <c r="F63" s="342"/>
      <c r="G63" s="207"/>
      <c r="H63" s="208"/>
      <c r="I63" s="208"/>
      <c r="J63" s="209"/>
      <c r="K63" s="149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 t="s">
        <v>22</v>
      </c>
      <c r="X63" s="113"/>
      <c r="Y63" s="114">
        <f t="shared" si="0"/>
        <v>0</v>
      </c>
      <c r="Z63" s="115"/>
      <c r="AA63" s="348"/>
      <c r="AB63" s="229"/>
      <c r="AC63" s="1"/>
    </row>
    <row r="64" spans="1:29" ht="15" customHeight="1" thickBot="1">
      <c r="A64" s="347"/>
      <c r="B64" s="38" t="s">
        <v>58</v>
      </c>
      <c r="C64" s="350"/>
      <c r="D64" s="351"/>
      <c r="E64" s="351"/>
      <c r="F64" s="352"/>
      <c r="G64" s="207"/>
      <c r="H64" s="208"/>
      <c r="I64" s="208"/>
      <c r="J64" s="209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48"/>
      <c r="AB64" s="229"/>
      <c r="AC64" s="1"/>
    </row>
    <row r="65" spans="1:29" ht="25.5" customHeight="1" thickBot="1">
      <c r="A65" s="347"/>
      <c r="B65" s="38" t="s">
        <v>58</v>
      </c>
      <c r="C65" s="224"/>
      <c r="D65" s="225"/>
      <c r="E65" s="225"/>
      <c r="F65" s="226"/>
      <c r="G65" s="207"/>
      <c r="H65" s="208"/>
      <c r="I65" s="208"/>
      <c r="J65" s="209"/>
      <c r="K65" s="111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/>
      <c r="X65" s="113"/>
      <c r="Y65" s="114">
        <f t="shared" si="0"/>
        <v>0</v>
      </c>
      <c r="Z65" s="115"/>
      <c r="AA65" s="348"/>
      <c r="AB65" s="229"/>
      <c r="AC65" s="1"/>
    </row>
    <row r="66" spans="1:29" ht="15" customHeight="1" thickBot="1">
      <c r="A66" s="347"/>
      <c r="B66" s="39" t="s">
        <v>58</v>
      </c>
      <c r="C66" s="224"/>
      <c r="D66" s="225"/>
      <c r="E66" s="225"/>
      <c r="F66" s="226"/>
      <c r="G66" s="343"/>
      <c r="H66" s="344"/>
      <c r="I66" s="344"/>
      <c r="J66" s="345"/>
      <c r="K66" s="111"/>
      <c r="L66" s="106"/>
      <c r="M66" s="107"/>
      <c r="N66" s="108"/>
      <c r="O66" s="109"/>
      <c r="P66" s="110"/>
      <c r="Q66" s="107"/>
      <c r="R66" s="108"/>
      <c r="S66" s="111"/>
      <c r="T66" s="106"/>
      <c r="U66" s="112"/>
      <c r="V66" s="110"/>
      <c r="W66" s="109"/>
      <c r="X66" s="113"/>
      <c r="Y66" s="114">
        <f t="shared" si="0"/>
        <v>0</v>
      </c>
      <c r="Z66" s="115"/>
      <c r="AA66" s="185"/>
      <c r="AB66" s="229"/>
      <c r="AC66" s="1"/>
    </row>
    <row r="67" spans="1:29" ht="15" customHeight="1" thickBot="1">
      <c r="A67" s="334" t="s">
        <v>52</v>
      </c>
      <c r="B67" s="335"/>
      <c r="C67" s="336" t="s">
        <v>124</v>
      </c>
      <c r="D67" s="337"/>
      <c r="E67" s="337"/>
      <c r="F67" s="337"/>
      <c r="G67" s="26"/>
      <c r="H67" s="27"/>
      <c r="I67" s="27"/>
      <c r="J67" s="28"/>
      <c r="K67" s="338">
        <v>0.25</v>
      </c>
      <c r="L67" s="313"/>
      <c r="M67" s="140">
        <v>0.25</v>
      </c>
      <c r="N67" s="141"/>
      <c r="O67" s="143">
        <v>0.25</v>
      </c>
      <c r="P67" s="115"/>
      <c r="Q67" s="140">
        <v>0.25</v>
      </c>
      <c r="R67" s="141"/>
      <c r="S67" s="312"/>
      <c r="T67" s="313"/>
      <c r="U67" s="114"/>
      <c r="V67" s="115"/>
      <c r="W67" s="143">
        <v>0.25</v>
      </c>
      <c r="X67" s="144"/>
      <c r="Y67" s="114">
        <f t="shared" si="0"/>
        <v>1.25</v>
      </c>
      <c r="Z67" s="115"/>
      <c r="AA67" s="353">
        <f>SUM(Y67:Z73)</f>
        <v>4.5</v>
      </c>
      <c r="AB67" s="354"/>
      <c r="AC67" s="4"/>
    </row>
    <row r="68" spans="1:29" ht="15" customHeight="1" thickBot="1">
      <c r="A68" s="163"/>
      <c r="B68" s="164"/>
      <c r="C68" s="190" t="s">
        <v>82</v>
      </c>
      <c r="D68" s="191"/>
      <c r="E68" s="191"/>
      <c r="F68" s="191"/>
      <c r="G68" s="29"/>
      <c r="H68" s="30"/>
      <c r="I68" s="30"/>
      <c r="J68" s="31"/>
      <c r="K68" s="149">
        <v>0.25</v>
      </c>
      <c r="L68" s="106"/>
      <c r="M68" s="107">
        <v>0.25</v>
      </c>
      <c r="N68" s="108"/>
      <c r="O68" s="109"/>
      <c r="P68" s="110"/>
      <c r="Q68" s="107">
        <v>0.25</v>
      </c>
      <c r="R68" s="108"/>
      <c r="S68" s="111"/>
      <c r="T68" s="106"/>
      <c r="U68" s="112"/>
      <c r="V68" s="110"/>
      <c r="W68" s="109"/>
      <c r="X68" s="113"/>
      <c r="Y68" s="114">
        <f t="shared" si="0"/>
        <v>0.75</v>
      </c>
      <c r="Z68" s="115"/>
      <c r="AA68" s="355"/>
      <c r="AB68" s="356"/>
      <c r="AC68" s="4"/>
    </row>
    <row r="69" spans="1:29" ht="15" customHeight="1" thickBot="1">
      <c r="A69" s="163"/>
      <c r="B69" s="164"/>
      <c r="C69" s="190" t="s">
        <v>123</v>
      </c>
      <c r="D69" s="191"/>
      <c r="E69" s="191"/>
      <c r="F69" s="191"/>
      <c r="G69" s="29"/>
      <c r="H69" s="30"/>
      <c r="I69" s="30"/>
      <c r="J69" s="31"/>
      <c r="K69" s="149">
        <v>0.25</v>
      </c>
      <c r="L69" s="106"/>
      <c r="M69" s="107">
        <v>0.25</v>
      </c>
      <c r="N69" s="108"/>
      <c r="O69" s="109">
        <v>0.25</v>
      </c>
      <c r="P69" s="110"/>
      <c r="Q69" s="107">
        <v>0.25</v>
      </c>
      <c r="R69" s="108"/>
      <c r="S69" s="111">
        <v>0.25</v>
      </c>
      <c r="T69" s="106"/>
      <c r="U69" s="112" t="s">
        <v>22</v>
      </c>
      <c r="V69" s="110"/>
      <c r="W69" s="109"/>
      <c r="X69" s="113"/>
      <c r="Y69" s="114">
        <f t="shared" si="0"/>
        <v>1.25</v>
      </c>
      <c r="Z69" s="115"/>
      <c r="AA69" s="349" t="s">
        <v>41</v>
      </c>
      <c r="AB69" s="229"/>
      <c r="AC69" s="4"/>
    </row>
    <row r="70" spans="1:29" ht="15" customHeight="1" thickBot="1">
      <c r="A70" s="163"/>
      <c r="B70" s="164"/>
      <c r="C70" s="190" t="s">
        <v>69</v>
      </c>
      <c r="D70" s="191"/>
      <c r="E70" s="191"/>
      <c r="F70" s="191"/>
      <c r="G70" s="29"/>
      <c r="H70" s="30"/>
      <c r="I70" s="30"/>
      <c r="J70" s="31"/>
      <c r="K70" s="149">
        <v>1</v>
      </c>
      <c r="L70" s="106"/>
      <c r="M70" s="107"/>
      <c r="N70" s="108"/>
      <c r="O70" s="109"/>
      <c r="P70" s="110"/>
      <c r="Q70" s="107"/>
      <c r="R70" s="108"/>
      <c r="S70" s="111"/>
      <c r="T70" s="106"/>
      <c r="U70" s="112"/>
      <c r="V70" s="110"/>
      <c r="W70" s="109"/>
      <c r="X70" s="113"/>
      <c r="Y70" s="114">
        <f t="shared" si="0"/>
        <v>1</v>
      </c>
      <c r="Z70" s="115"/>
      <c r="AA70" s="464">
        <f>AA67/AA4</f>
        <v>0.10404624277456648</v>
      </c>
      <c r="AB70" s="465"/>
      <c r="AC70" s="4"/>
    </row>
    <row r="71" spans="1:29" ht="15" customHeight="1" thickBot="1">
      <c r="A71" s="163"/>
      <c r="B71" s="164"/>
      <c r="C71" s="190" t="s">
        <v>125</v>
      </c>
      <c r="D71" s="191"/>
      <c r="E71" s="191"/>
      <c r="F71" s="191"/>
      <c r="G71" s="29"/>
      <c r="H71" s="30"/>
      <c r="I71" s="30"/>
      <c r="J71" s="31"/>
      <c r="K71" s="149"/>
      <c r="L71" s="106"/>
      <c r="M71" s="107"/>
      <c r="N71" s="108"/>
      <c r="O71" s="109"/>
      <c r="P71" s="110"/>
      <c r="Q71" s="107"/>
      <c r="R71" s="108"/>
      <c r="S71" s="111">
        <v>0.25</v>
      </c>
      <c r="T71" s="106"/>
      <c r="U71" s="112"/>
      <c r="V71" s="110"/>
      <c r="W71" s="109"/>
      <c r="X71" s="113"/>
      <c r="Y71" s="114">
        <f t="shared" si="0"/>
        <v>0.25</v>
      </c>
      <c r="Z71" s="115"/>
      <c r="AA71" s="464"/>
      <c r="AB71" s="465"/>
      <c r="AC71" s="4"/>
    </row>
    <row r="72" spans="1:29" ht="13.5" customHeight="1" thickBot="1">
      <c r="A72" s="163"/>
      <c r="B72" s="164"/>
      <c r="C72" s="102"/>
      <c r="D72" s="103"/>
      <c r="E72" s="104"/>
      <c r="F72" s="104"/>
      <c r="G72" s="32"/>
      <c r="H72" s="33"/>
      <c r="I72" s="33"/>
      <c r="J72" s="34"/>
      <c r="K72" s="105"/>
      <c r="L72" s="106"/>
      <c r="M72" s="107"/>
      <c r="N72" s="108"/>
      <c r="O72" s="109"/>
      <c r="P72" s="110"/>
      <c r="Q72" s="107"/>
      <c r="R72" s="108"/>
      <c r="S72" s="111"/>
      <c r="T72" s="106"/>
      <c r="U72" s="112"/>
      <c r="V72" s="110"/>
      <c r="W72" s="109"/>
      <c r="X72" s="113"/>
      <c r="Y72" s="114">
        <f t="shared" si="0"/>
        <v>0</v>
      </c>
      <c r="Z72" s="115"/>
      <c r="AA72" s="464"/>
      <c r="AB72" s="465"/>
      <c r="AC72" s="4"/>
    </row>
    <row r="73" spans="1:29" ht="13.5" customHeight="1" thickBot="1">
      <c r="A73" s="165"/>
      <c r="B73" s="166"/>
      <c r="C73" s="102"/>
      <c r="D73" s="103"/>
      <c r="E73" s="104"/>
      <c r="F73" s="104"/>
      <c r="G73" s="32"/>
      <c r="H73" s="33"/>
      <c r="I73" s="33"/>
      <c r="J73" s="34"/>
      <c r="K73" s="149"/>
      <c r="L73" s="106"/>
      <c r="M73" s="107"/>
      <c r="N73" s="108"/>
      <c r="O73" s="109"/>
      <c r="P73" s="110"/>
      <c r="Q73" s="107"/>
      <c r="R73" s="108"/>
      <c r="S73" s="111"/>
      <c r="T73" s="106"/>
      <c r="U73" s="112"/>
      <c r="V73" s="110"/>
      <c r="W73" s="109" t="s">
        <v>22</v>
      </c>
      <c r="X73" s="113"/>
      <c r="Y73" s="114">
        <f>SUM(K73:X73)</f>
        <v>0</v>
      </c>
      <c r="Z73" s="115"/>
      <c r="AA73" s="466"/>
      <c r="AB73" s="467"/>
      <c r="AC73" s="4"/>
    </row>
    <row r="74" spans="1:29" ht="9.75" customHeight="1">
      <c r="A74" s="333" t="s">
        <v>19</v>
      </c>
      <c r="B74" s="160"/>
      <c r="C74" s="228" t="s">
        <v>20</v>
      </c>
      <c r="D74" s="160"/>
      <c r="E74" s="228">
        <v>2</v>
      </c>
      <c r="F74" s="161"/>
      <c r="G74" s="230" t="s">
        <v>21</v>
      </c>
      <c r="H74" s="232">
        <f>E3</f>
        <v>44311</v>
      </c>
      <c r="I74" s="184"/>
      <c r="J74" s="229"/>
      <c r="K74" s="159" t="s">
        <v>22</v>
      </c>
      <c r="L74" s="160"/>
      <c r="M74" s="160"/>
      <c r="N74" s="160"/>
      <c r="O74" s="161"/>
      <c r="P74" s="326" t="str">
        <f>(P1)</f>
        <v>Kaitlyn Diplock</v>
      </c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1"/>
      <c r="AC74" s="1"/>
    </row>
    <row r="75" spans="1:29" ht="9.75" customHeight="1" thickBot="1">
      <c r="A75" s="185"/>
      <c r="B75" s="184"/>
      <c r="C75" s="185"/>
      <c r="D75" s="184"/>
      <c r="E75" s="185"/>
      <c r="F75" s="229"/>
      <c r="G75" s="231"/>
      <c r="H75" s="185"/>
      <c r="I75" s="184"/>
      <c r="J75" s="229"/>
      <c r="K75" s="162"/>
      <c r="L75" s="125"/>
      <c r="M75" s="125"/>
      <c r="N75" s="125"/>
      <c r="O75" s="123"/>
      <c r="P75" s="162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3"/>
      <c r="AC75" s="1"/>
    </row>
    <row r="76" spans="1:29" ht="22.5" customHeight="1" thickBot="1">
      <c r="A76" s="327"/>
      <c r="B76" s="328"/>
      <c r="C76" s="328"/>
      <c r="D76" s="328"/>
      <c r="E76" s="328"/>
      <c r="F76" s="328"/>
      <c r="G76" s="328"/>
      <c r="H76" s="328"/>
      <c r="I76" s="328"/>
      <c r="J76" s="329"/>
      <c r="K76" s="330" t="s">
        <v>44</v>
      </c>
      <c r="L76" s="160"/>
      <c r="M76" s="331" t="s">
        <v>45</v>
      </c>
      <c r="N76" s="160"/>
      <c r="O76" s="331" t="s">
        <v>46</v>
      </c>
      <c r="P76" s="160"/>
      <c r="Q76" s="331" t="s">
        <v>48</v>
      </c>
      <c r="R76" s="160"/>
      <c r="S76" s="331" t="s">
        <v>47</v>
      </c>
      <c r="T76" s="160"/>
      <c r="U76" s="331" t="s">
        <v>49</v>
      </c>
      <c r="V76" s="160"/>
      <c r="W76" s="331" t="s">
        <v>50</v>
      </c>
      <c r="X76" s="160"/>
      <c r="Y76" s="332" t="s">
        <v>16</v>
      </c>
      <c r="Z76" s="161"/>
      <c r="AA76" s="296" t="s">
        <v>16</v>
      </c>
      <c r="AB76" s="297"/>
      <c r="AC76" s="1"/>
    </row>
    <row r="77" spans="1:29" ht="15" customHeight="1" thickBot="1">
      <c r="A77" s="163" t="s">
        <v>71</v>
      </c>
      <c r="B77" s="164"/>
      <c r="C77" s="167" t="s">
        <v>59</v>
      </c>
      <c r="D77" s="138"/>
      <c r="E77" s="138"/>
      <c r="F77" s="138"/>
      <c r="G77" s="26"/>
      <c r="H77" s="27"/>
      <c r="I77" s="27"/>
      <c r="J77" s="28"/>
      <c r="K77" s="149" t="s">
        <v>22</v>
      </c>
      <c r="L77" s="106"/>
      <c r="M77" s="107">
        <v>0.75</v>
      </c>
      <c r="N77" s="108"/>
      <c r="O77" s="109">
        <v>1</v>
      </c>
      <c r="P77" s="110"/>
      <c r="Q77" s="107">
        <v>1</v>
      </c>
      <c r="R77" s="108"/>
      <c r="S77" s="111"/>
      <c r="T77" s="106"/>
      <c r="U77" s="112"/>
      <c r="V77" s="110"/>
      <c r="W77" s="109"/>
      <c r="X77" s="113"/>
      <c r="Y77" s="114">
        <f>SUM(K77:X77)</f>
        <v>2.75</v>
      </c>
      <c r="Z77" s="115"/>
      <c r="AA77" s="323">
        <f>SUM(Y77:Z83)</f>
        <v>8.75</v>
      </c>
      <c r="AB77" s="324"/>
      <c r="AC77" s="4"/>
    </row>
    <row r="78" spans="1:29" ht="15" customHeight="1" thickBot="1">
      <c r="A78" s="163"/>
      <c r="B78" s="164"/>
      <c r="C78" s="179" t="s">
        <v>120</v>
      </c>
      <c r="D78" s="127"/>
      <c r="E78" s="127"/>
      <c r="F78" s="127"/>
      <c r="G78" s="29"/>
      <c r="H78" s="30"/>
      <c r="I78" s="30"/>
      <c r="J78" s="31"/>
      <c r="K78" s="149">
        <v>0.5</v>
      </c>
      <c r="L78" s="106"/>
      <c r="M78" s="107">
        <v>1</v>
      </c>
      <c r="N78" s="108"/>
      <c r="O78" s="109">
        <v>1</v>
      </c>
      <c r="P78" s="110"/>
      <c r="Q78" s="107">
        <v>1</v>
      </c>
      <c r="R78" s="108"/>
      <c r="S78" s="111">
        <v>1</v>
      </c>
      <c r="T78" s="106"/>
      <c r="U78" s="112"/>
      <c r="V78" s="110"/>
      <c r="W78" s="109"/>
      <c r="X78" s="113"/>
      <c r="Y78" s="114">
        <f t="shared" ref="Y78:Y99" si="2">SUM(K78:X78)</f>
        <v>4.5</v>
      </c>
      <c r="Z78" s="115"/>
      <c r="AA78" s="124"/>
      <c r="AB78" s="325"/>
      <c r="AC78" s="4"/>
    </row>
    <row r="79" spans="1:29" ht="16.5" customHeight="1" thickBot="1">
      <c r="A79" s="163"/>
      <c r="B79" s="164"/>
      <c r="C79" s="227" t="s">
        <v>121</v>
      </c>
      <c r="D79" s="113"/>
      <c r="E79" s="113"/>
      <c r="F79" s="113"/>
      <c r="G79" s="29"/>
      <c r="H79" s="30"/>
      <c r="I79" s="30"/>
      <c r="J79" s="31"/>
      <c r="K79" s="149">
        <v>0.25</v>
      </c>
      <c r="L79" s="106"/>
      <c r="M79" s="107"/>
      <c r="N79" s="108"/>
      <c r="O79" s="109">
        <v>0.25</v>
      </c>
      <c r="P79" s="110"/>
      <c r="Q79" s="107"/>
      <c r="R79" s="108"/>
      <c r="S79" s="111">
        <v>1</v>
      </c>
      <c r="T79" s="106"/>
      <c r="U79" s="112"/>
      <c r="V79" s="110"/>
      <c r="W79" s="109"/>
      <c r="X79" s="113"/>
      <c r="Y79" s="114">
        <f t="shared" si="2"/>
        <v>1.5</v>
      </c>
      <c r="Z79" s="115"/>
      <c r="AA79" s="40" t="s">
        <v>41</v>
      </c>
      <c r="AB79" s="41"/>
      <c r="AC79" s="4"/>
    </row>
    <row r="80" spans="1:29" ht="15" customHeight="1" thickBot="1">
      <c r="A80" s="163"/>
      <c r="B80" s="164"/>
      <c r="C80" s="179" t="s">
        <v>94</v>
      </c>
      <c r="D80" s="127"/>
      <c r="E80" s="127"/>
      <c r="F80" s="127"/>
      <c r="G80" s="29"/>
      <c r="H80" s="30"/>
      <c r="I80" s="30"/>
      <c r="J80" s="31"/>
      <c r="K80" s="149"/>
      <c r="L80" s="106"/>
      <c r="M80" s="107"/>
      <c r="N80" s="108"/>
      <c r="O80" s="109"/>
      <c r="P80" s="110"/>
      <c r="Q80" s="107"/>
      <c r="R80" s="108"/>
      <c r="S80" s="111"/>
      <c r="T80" s="106"/>
      <c r="U80" s="112"/>
      <c r="V80" s="110"/>
      <c r="W80" s="109"/>
      <c r="X80" s="113"/>
      <c r="Y80" s="114">
        <f>SUM(K80:X80)</f>
        <v>0</v>
      </c>
      <c r="Z80" s="115"/>
      <c r="AA80" s="42"/>
      <c r="AC80" s="4"/>
    </row>
    <row r="81" spans="1:29" ht="15" customHeight="1" thickBot="1">
      <c r="A81" s="163"/>
      <c r="B81" s="164"/>
      <c r="C81" s="227" t="s">
        <v>122</v>
      </c>
      <c r="D81" s="113"/>
      <c r="E81" s="113"/>
      <c r="F81" s="113"/>
      <c r="G81" s="29"/>
      <c r="H81" s="30"/>
      <c r="I81" s="30"/>
      <c r="J81" s="31"/>
      <c r="K81" s="149"/>
      <c r="L81" s="106"/>
      <c r="M81" s="107"/>
      <c r="N81" s="108"/>
      <c r="O81" s="109"/>
      <c r="P81" s="110"/>
      <c r="Q81" s="107"/>
      <c r="R81" s="108"/>
      <c r="S81" s="111"/>
      <c r="T81" s="106"/>
      <c r="U81" s="112"/>
      <c r="V81" s="110"/>
      <c r="W81" s="109"/>
      <c r="X81" s="113"/>
      <c r="Y81" s="114">
        <f t="shared" si="2"/>
        <v>0</v>
      </c>
      <c r="Z81" s="115"/>
      <c r="AA81" s="468">
        <f>AA77/AA4</f>
        <v>0.20231213872832371</v>
      </c>
      <c r="AB81" s="469"/>
      <c r="AC81" s="4"/>
    </row>
    <row r="82" spans="1:29" ht="15" customHeight="1" thickBot="1">
      <c r="A82" s="163"/>
      <c r="B82" s="164"/>
      <c r="C82" s="179"/>
      <c r="D82" s="127"/>
      <c r="E82" s="127"/>
      <c r="F82" s="127"/>
      <c r="G82" s="29"/>
      <c r="H82" s="30"/>
      <c r="I82" s="30"/>
      <c r="J82" s="31"/>
      <c r="K82" s="149"/>
      <c r="L82" s="106"/>
      <c r="M82" s="107"/>
      <c r="N82" s="108"/>
      <c r="O82" s="109"/>
      <c r="P82" s="110"/>
      <c r="Q82" s="107"/>
      <c r="R82" s="108"/>
      <c r="S82" s="111"/>
      <c r="T82" s="106"/>
      <c r="U82" s="112"/>
      <c r="V82" s="110"/>
      <c r="W82" s="109"/>
      <c r="X82" s="113"/>
      <c r="Y82" s="114">
        <f t="shared" si="2"/>
        <v>0</v>
      </c>
      <c r="Z82" s="115"/>
      <c r="AA82" s="470"/>
      <c r="AB82" s="471"/>
      <c r="AC82" s="4"/>
    </row>
    <row r="83" spans="1:29" ht="15" customHeight="1" thickBot="1">
      <c r="A83" s="165"/>
      <c r="B83" s="166"/>
      <c r="C83" s="167"/>
      <c r="D83" s="168"/>
      <c r="E83" s="168"/>
      <c r="F83" s="168"/>
      <c r="G83" s="32"/>
      <c r="H83" s="33"/>
      <c r="I83" s="33"/>
      <c r="J83" s="34"/>
      <c r="K83" s="149"/>
      <c r="L83" s="106"/>
      <c r="M83" s="169"/>
      <c r="N83" s="170"/>
      <c r="O83" s="171"/>
      <c r="P83" s="172"/>
      <c r="Q83" s="169"/>
      <c r="R83" s="170"/>
      <c r="S83" s="173"/>
      <c r="T83" s="174"/>
      <c r="U83" s="175"/>
      <c r="V83" s="176"/>
      <c r="W83" s="177"/>
      <c r="X83" s="178"/>
      <c r="Y83" s="114">
        <f t="shared" si="2"/>
        <v>0</v>
      </c>
      <c r="Z83" s="115"/>
      <c r="AA83" s="472"/>
      <c r="AB83" s="473"/>
      <c r="AC83" s="4"/>
    </row>
    <row r="84" spans="1:29" ht="15" customHeight="1" thickBot="1">
      <c r="A84" s="183" t="s">
        <v>70</v>
      </c>
      <c r="B84" s="184"/>
      <c r="C84" s="314" t="s">
        <v>90</v>
      </c>
      <c r="D84" s="144"/>
      <c r="E84" s="315"/>
      <c r="F84" s="43" t="s">
        <v>99</v>
      </c>
      <c r="G84" s="44"/>
      <c r="H84" s="45"/>
      <c r="I84" s="20"/>
      <c r="J84" s="46"/>
      <c r="K84" s="312"/>
      <c r="L84" s="313"/>
      <c r="M84" s="186"/>
      <c r="N84" s="187"/>
      <c r="O84" s="109"/>
      <c r="P84" s="110"/>
      <c r="Q84" s="186"/>
      <c r="R84" s="187"/>
      <c r="S84" s="312"/>
      <c r="T84" s="313"/>
      <c r="U84" s="114"/>
      <c r="V84" s="115"/>
      <c r="W84" s="143"/>
      <c r="X84" s="144"/>
      <c r="Y84" s="114">
        <f t="shared" si="2"/>
        <v>0</v>
      </c>
      <c r="Z84" s="115"/>
      <c r="AA84" s="321" t="s">
        <v>60</v>
      </c>
      <c r="AB84" s="229"/>
      <c r="AC84" s="1"/>
    </row>
    <row r="85" spans="1:29" ht="15" customHeight="1" thickBot="1">
      <c r="A85" s="185"/>
      <c r="B85" s="184"/>
      <c r="C85" s="133" t="s">
        <v>95</v>
      </c>
      <c r="D85" s="113"/>
      <c r="E85" s="134"/>
      <c r="F85" s="18" t="s">
        <v>96</v>
      </c>
      <c r="G85" s="47"/>
      <c r="H85" s="47"/>
      <c r="I85" s="48"/>
      <c r="J85" s="49"/>
      <c r="K85" s="111"/>
      <c r="L85" s="106"/>
      <c r="M85" s="107"/>
      <c r="N85" s="108"/>
      <c r="O85" s="109"/>
      <c r="P85" s="110"/>
      <c r="Q85" s="107"/>
      <c r="R85" s="108"/>
      <c r="S85" s="111"/>
      <c r="T85" s="106"/>
      <c r="U85" s="112"/>
      <c r="V85" s="110"/>
      <c r="W85" s="109"/>
      <c r="X85" s="113"/>
      <c r="Y85" s="114">
        <f t="shared" si="2"/>
        <v>0</v>
      </c>
      <c r="Z85" s="115"/>
      <c r="AA85" s="185"/>
      <c r="AB85" s="229"/>
      <c r="AC85" s="1"/>
    </row>
    <row r="86" spans="1:29" ht="15" customHeight="1" thickBot="1">
      <c r="A86" s="185"/>
      <c r="B86" s="184"/>
      <c r="C86" s="133" t="s">
        <v>115</v>
      </c>
      <c r="D86" s="113"/>
      <c r="E86" s="134"/>
      <c r="F86" s="50" t="s">
        <v>128</v>
      </c>
      <c r="G86" s="47"/>
      <c r="H86" s="47"/>
      <c r="I86" s="48"/>
      <c r="J86" s="49"/>
      <c r="K86" s="111">
        <v>0.25</v>
      </c>
      <c r="L86" s="106"/>
      <c r="M86" s="107">
        <v>0.25</v>
      </c>
      <c r="N86" s="108"/>
      <c r="O86" s="109">
        <v>0.25</v>
      </c>
      <c r="P86" s="110"/>
      <c r="Q86" s="107"/>
      <c r="R86" s="108"/>
      <c r="S86" s="111"/>
      <c r="T86" s="106"/>
      <c r="U86" s="112"/>
      <c r="V86" s="110"/>
      <c r="W86" s="109"/>
      <c r="X86" s="113"/>
      <c r="Y86" s="114">
        <f t="shared" si="2"/>
        <v>0.75</v>
      </c>
      <c r="Z86" s="115"/>
      <c r="AA86" s="162"/>
      <c r="AB86" s="123"/>
      <c r="AC86" s="1"/>
    </row>
    <row r="87" spans="1:29" ht="15" customHeight="1" thickBot="1">
      <c r="A87" s="185"/>
      <c r="B87" s="184"/>
      <c r="C87" s="133" t="s">
        <v>108</v>
      </c>
      <c r="D87" s="113"/>
      <c r="E87" s="134"/>
      <c r="F87" s="18" t="s">
        <v>109</v>
      </c>
      <c r="G87" s="47"/>
      <c r="H87" s="47"/>
      <c r="I87" s="48"/>
      <c r="J87" s="49"/>
      <c r="K87" s="111"/>
      <c r="L87" s="142"/>
      <c r="M87" s="107"/>
      <c r="N87" s="108"/>
      <c r="O87" s="109"/>
      <c r="P87" s="110"/>
      <c r="Q87" s="107"/>
      <c r="R87" s="108"/>
      <c r="S87" s="111"/>
      <c r="T87" s="106"/>
      <c r="U87" s="112"/>
      <c r="V87" s="110"/>
      <c r="W87" s="109"/>
      <c r="X87" s="113"/>
      <c r="Y87" s="114">
        <f t="shared" si="2"/>
        <v>0</v>
      </c>
      <c r="Z87" s="115"/>
      <c r="AA87" s="322">
        <f>SUM(Y84:Z99)</f>
        <v>2.75</v>
      </c>
      <c r="AB87" s="161"/>
      <c r="AC87" s="1"/>
    </row>
    <row r="88" spans="1:29" ht="15" customHeight="1" thickBot="1">
      <c r="A88" s="185"/>
      <c r="B88" s="184"/>
      <c r="C88" s="133" t="s">
        <v>92</v>
      </c>
      <c r="D88" s="113"/>
      <c r="E88" s="134"/>
      <c r="F88" s="18" t="s">
        <v>93</v>
      </c>
      <c r="G88" s="47"/>
      <c r="H88" s="47"/>
      <c r="I88" s="48"/>
      <c r="J88" s="49"/>
      <c r="K88" s="111"/>
      <c r="L88" s="106"/>
      <c r="M88" s="107"/>
      <c r="N88" s="108"/>
      <c r="O88" s="109"/>
      <c r="P88" s="110"/>
      <c r="Q88" s="107">
        <v>0.25</v>
      </c>
      <c r="R88" s="108"/>
      <c r="S88" s="317"/>
      <c r="T88" s="318"/>
      <c r="U88" s="112"/>
      <c r="V88" s="110"/>
      <c r="W88" s="109"/>
      <c r="X88" s="113"/>
      <c r="Y88" s="114">
        <f t="shared" si="2"/>
        <v>0.25</v>
      </c>
      <c r="Z88" s="115"/>
      <c r="AA88" s="185"/>
      <c r="AB88" s="229"/>
      <c r="AC88" s="1"/>
    </row>
    <row r="89" spans="1:29" ht="25.5" customHeight="1" thickBot="1">
      <c r="A89" s="185"/>
      <c r="B89" s="184"/>
      <c r="C89" s="133" t="s">
        <v>103</v>
      </c>
      <c r="D89" s="113"/>
      <c r="E89" s="134"/>
      <c r="F89" s="21" t="s">
        <v>104</v>
      </c>
      <c r="G89" s="47"/>
      <c r="H89" s="47"/>
      <c r="I89" s="48"/>
      <c r="J89" s="49"/>
      <c r="K89" s="111"/>
      <c r="L89" s="106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2"/>
        <v>0</v>
      </c>
      <c r="Z89" s="115"/>
      <c r="AA89" s="185"/>
      <c r="AB89" s="229"/>
      <c r="AC89" s="1"/>
    </row>
    <row r="90" spans="1:29" ht="15" customHeight="1" thickBot="1">
      <c r="A90" s="185"/>
      <c r="B90" s="184"/>
      <c r="C90" s="133" t="s">
        <v>97</v>
      </c>
      <c r="D90" s="113"/>
      <c r="E90" s="134"/>
      <c r="F90" s="18" t="s">
        <v>98</v>
      </c>
      <c r="G90" s="47"/>
      <c r="H90" s="47"/>
      <c r="I90" s="48"/>
      <c r="J90" s="49"/>
      <c r="K90" s="111"/>
      <c r="L90" s="106"/>
      <c r="M90" s="107"/>
      <c r="N90" s="108"/>
      <c r="O90" s="109"/>
      <c r="P90" s="110"/>
      <c r="Q90" s="107"/>
      <c r="R90" s="108"/>
      <c r="S90" s="111"/>
      <c r="T90" s="106"/>
      <c r="U90" s="112"/>
      <c r="V90" s="110"/>
      <c r="W90" s="109"/>
      <c r="X90" s="113"/>
      <c r="Y90" s="114">
        <f t="shared" si="2"/>
        <v>0</v>
      </c>
      <c r="Z90" s="115"/>
      <c r="AA90" s="185"/>
      <c r="AB90" s="229"/>
      <c r="AC90" s="1"/>
    </row>
    <row r="91" spans="1:29" ht="15.75" customHeight="1" thickBot="1">
      <c r="A91" s="185"/>
      <c r="B91" s="184"/>
      <c r="C91" s="133" t="s">
        <v>116</v>
      </c>
      <c r="D91" s="319"/>
      <c r="E91" s="320"/>
      <c r="F91" s="18" t="s">
        <v>118</v>
      </c>
      <c r="G91" s="47"/>
      <c r="H91" s="47"/>
      <c r="I91" s="48"/>
      <c r="J91" s="49"/>
      <c r="K91" s="111">
        <v>0.25</v>
      </c>
      <c r="L91" s="106"/>
      <c r="M91" s="107">
        <v>0.25</v>
      </c>
      <c r="N91" s="108"/>
      <c r="O91" s="109">
        <v>0.25</v>
      </c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2"/>
        <v>0.75</v>
      </c>
      <c r="Z91" s="115"/>
      <c r="AA91" s="185"/>
      <c r="AB91" s="229"/>
      <c r="AC91" s="1"/>
    </row>
    <row r="92" spans="1:29" ht="15" customHeight="1" thickBot="1">
      <c r="A92" s="185"/>
      <c r="B92" s="184"/>
      <c r="C92" s="97" t="s">
        <v>117</v>
      </c>
      <c r="D92" s="96"/>
      <c r="E92" s="98"/>
      <c r="F92" s="18" t="s">
        <v>119</v>
      </c>
      <c r="G92" s="47"/>
      <c r="H92" s="47"/>
      <c r="I92" s="48"/>
      <c r="J92" s="49"/>
      <c r="K92" s="111">
        <v>0.25</v>
      </c>
      <c r="L92" s="106"/>
      <c r="M92" s="107">
        <v>0.25</v>
      </c>
      <c r="N92" s="108"/>
      <c r="O92" s="109">
        <v>0.25</v>
      </c>
      <c r="P92" s="110"/>
      <c r="Q92" s="107">
        <v>0.25</v>
      </c>
      <c r="R92" s="108"/>
      <c r="S92" s="111"/>
      <c r="T92" s="106"/>
      <c r="U92" s="112"/>
      <c r="V92" s="110"/>
      <c r="W92" s="109"/>
      <c r="X92" s="113"/>
      <c r="Y92" s="114">
        <f t="shared" si="2"/>
        <v>1</v>
      </c>
      <c r="Z92" s="115"/>
      <c r="AA92" s="185"/>
      <c r="AB92" s="229"/>
      <c r="AC92" s="1"/>
    </row>
    <row r="93" spans="1:29" ht="15" customHeight="1" thickBot="1">
      <c r="A93" s="185"/>
      <c r="B93" s="184"/>
      <c r="C93" s="97" t="s">
        <v>83</v>
      </c>
      <c r="D93" s="96"/>
      <c r="E93" s="98"/>
      <c r="F93" s="18" t="s">
        <v>102</v>
      </c>
      <c r="G93" s="47"/>
      <c r="H93" s="47"/>
      <c r="I93" s="48"/>
      <c r="J93" s="49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2"/>
        <v>0</v>
      </c>
      <c r="Z93" s="115"/>
      <c r="AA93" s="162"/>
      <c r="AB93" s="123"/>
      <c r="AC93" s="1"/>
    </row>
    <row r="94" spans="1:29" ht="15.75" customHeight="1" thickBot="1">
      <c r="A94" s="185"/>
      <c r="B94" s="184"/>
      <c r="C94" s="97" t="s">
        <v>84</v>
      </c>
      <c r="D94" s="96"/>
      <c r="E94" s="98"/>
      <c r="F94" s="18" t="s">
        <v>88</v>
      </c>
      <c r="G94" s="47"/>
      <c r="H94" s="47"/>
      <c r="I94" s="48"/>
      <c r="J94" s="49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2"/>
        <v>0</v>
      </c>
      <c r="Z94" s="115"/>
      <c r="AA94" s="316" t="s">
        <v>37</v>
      </c>
      <c r="AB94" s="161"/>
      <c r="AC94" s="1"/>
    </row>
    <row r="95" spans="1:29" ht="15" customHeight="1" thickBot="1">
      <c r="A95" s="185"/>
      <c r="B95" s="184"/>
      <c r="C95" s="97" t="s">
        <v>100</v>
      </c>
      <c r="D95" s="96"/>
      <c r="F95" s="18" t="s">
        <v>101</v>
      </c>
      <c r="G95" s="47"/>
      <c r="H95" s="47"/>
      <c r="I95" s="48"/>
      <c r="J95" s="49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2"/>
        <v>0</v>
      </c>
      <c r="Z95" s="115"/>
      <c r="AA95" s="185"/>
      <c r="AB95" s="229"/>
      <c r="AC95" s="1"/>
    </row>
    <row r="96" spans="1:29" ht="15" customHeight="1" thickBot="1">
      <c r="A96" s="185"/>
      <c r="B96" s="184"/>
      <c r="C96" s="97" t="s">
        <v>81</v>
      </c>
      <c r="D96" s="96"/>
      <c r="E96" s="98"/>
      <c r="F96" s="18" t="s">
        <v>99</v>
      </c>
      <c r="G96" s="47"/>
      <c r="H96" s="47"/>
      <c r="I96" s="48"/>
      <c r="J96" s="49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2"/>
        <v>0</v>
      </c>
      <c r="Z96" s="115"/>
      <c r="AA96" s="162"/>
      <c r="AB96" s="123"/>
      <c r="AC96" s="1"/>
    </row>
    <row r="97" spans="1:29" ht="15" customHeight="1" thickBot="1">
      <c r="A97" s="185"/>
      <c r="B97" s="184"/>
      <c r="C97" s="97" t="s">
        <v>86</v>
      </c>
      <c r="D97" s="96"/>
      <c r="E97" s="98"/>
      <c r="F97" s="18" t="s">
        <v>87</v>
      </c>
      <c r="G97" s="47"/>
      <c r="H97" s="47"/>
      <c r="I97" s="48"/>
      <c r="J97" s="49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2"/>
        <v>0</v>
      </c>
      <c r="Z97" s="115"/>
      <c r="AA97" s="311">
        <f>AA87/AA4</f>
        <v>6.358381502890173E-2</v>
      </c>
      <c r="AB97" s="161"/>
      <c r="AC97" s="1"/>
    </row>
    <row r="98" spans="1:29" ht="15" customHeight="1" thickBot="1">
      <c r="A98" s="185"/>
      <c r="B98" s="184"/>
      <c r="C98" s="309" t="s">
        <v>91</v>
      </c>
      <c r="D98" s="178"/>
      <c r="E98" s="310"/>
      <c r="F98" s="51" t="s">
        <v>110</v>
      </c>
      <c r="G98" s="47"/>
      <c r="H98" s="47"/>
      <c r="I98" s="48"/>
      <c r="J98" s="49"/>
      <c r="K98" s="111"/>
      <c r="L98" s="106"/>
      <c r="M98" s="107"/>
      <c r="N98" s="108"/>
      <c r="O98" s="109"/>
      <c r="P98" s="110"/>
      <c r="Q98" s="107"/>
      <c r="R98" s="108"/>
      <c r="S98" s="111"/>
      <c r="T98" s="106"/>
      <c r="U98" s="112"/>
      <c r="V98" s="110"/>
      <c r="W98" s="109"/>
      <c r="X98" s="113"/>
      <c r="Y98" s="114">
        <f t="shared" si="2"/>
        <v>0</v>
      </c>
      <c r="Z98" s="115"/>
      <c r="AA98" s="185"/>
      <c r="AB98" s="229"/>
      <c r="AC98" s="1"/>
    </row>
    <row r="99" spans="1:29" ht="15" customHeight="1" thickBot="1">
      <c r="A99" s="185"/>
      <c r="B99" s="184"/>
      <c r="C99" s="309" t="s">
        <v>89</v>
      </c>
      <c r="D99" s="178"/>
      <c r="E99" s="310"/>
      <c r="F99" s="51" t="s">
        <v>111</v>
      </c>
      <c r="G99" s="52"/>
      <c r="H99" s="52"/>
      <c r="I99" s="53"/>
      <c r="J99" s="54"/>
      <c r="K99" s="173"/>
      <c r="L99" s="174"/>
      <c r="M99" s="188"/>
      <c r="N99" s="189"/>
      <c r="O99" s="177"/>
      <c r="P99" s="176"/>
      <c r="Q99" s="188"/>
      <c r="R99" s="189"/>
      <c r="S99" s="173"/>
      <c r="T99" s="174"/>
      <c r="U99" s="175"/>
      <c r="V99" s="176"/>
      <c r="W99" s="177"/>
      <c r="X99" s="178"/>
      <c r="Y99" s="114">
        <f t="shared" si="2"/>
        <v>0</v>
      </c>
      <c r="Z99" s="115"/>
      <c r="AA99" s="185"/>
      <c r="AB99" s="229"/>
      <c r="AC99" s="1"/>
    </row>
    <row r="100" spans="1:29" ht="15" customHeight="1">
      <c r="A100" s="298" t="s">
        <v>61</v>
      </c>
      <c r="B100" s="301" t="s">
        <v>32</v>
      </c>
      <c r="C100" s="302"/>
      <c r="D100" s="302"/>
      <c r="E100" s="303"/>
      <c r="F100" s="55" t="s">
        <v>33</v>
      </c>
      <c r="G100" s="304" t="s">
        <v>34</v>
      </c>
      <c r="H100" s="305"/>
      <c r="I100" s="151" t="s">
        <v>72</v>
      </c>
      <c r="J100" s="152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06" t="s">
        <v>17</v>
      </c>
      <c r="Z100" s="307"/>
      <c r="AA100" s="308" t="s">
        <v>11</v>
      </c>
      <c r="AB100" s="307"/>
      <c r="AC100" s="4"/>
    </row>
    <row r="101" spans="1:29" ht="24" customHeight="1">
      <c r="A101" s="299"/>
      <c r="B101" s="293" t="s">
        <v>147</v>
      </c>
      <c r="C101" s="294"/>
      <c r="D101" s="294"/>
      <c r="E101" s="295"/>
      <c r="F101" s="58" t="s">
        <v>150</v>
      </c>
      <c r="G101" s="129"/>
      <c r="H101" s="110"/>
      <c r="I101" s="129"/>
      <c r="J101" s="130"/>
      <c r="K101" s="59"/>
      <c r="L101" s="60"/>
      <c r="M101" s="61"/>
      <c r="N101" s="62"/>
      <c r="O101" s="59"/>
      <c r="P101" s="60"/>
      <c r="Q101" s="61" t="s">
        <v>22</v>
      </c>
      <c r="R101" s="62" t="s">
        <v>22</v>
      </c>
      <c r="S101" s="59">
        <v>0.5</v>
      </c>
      <c r="T101" s="60" t="s">
        <v>22</v>
      </c>
      <c r="U101" s="61"/>
      <c r="V101" s="62"/>
      <c r="W101" s="59"/>
      <c r="X101" s="60"/>
      <c r="Y101" s="112">
        <f>SUM(K101,M101,O101,Q101,S101,U101,W101)</f>
        <v>0.5</v>
      </c>
      <c r="Z101" s="268"/>
      <c r="AA101" s="267">
        <f>SUM(L101,N101,P101,R101,T101,V101,X101)</f>
        <v>0</v>
      </c>
      <c r="AB101" s="268"/>
      <c r="AC101" s="4"/>
    </row>
    <row r="102" spans="1:29" ht="27" customHeight="1">
      <c r="A102" s="299"/>
      <c r="B102" s="293" t="s">
        <v>150</v>
      </c>
      <c r="C102" s="294"/>
      <c r="D102" s="294"/>
      <c r="E102" s="295"/>
      <c r="F102" s="58" t="s">
        <v>149</v>
      </c>
      <c r="G102" s="129"/>
      <c r="H102" s="110"/>
      <c r="I102" s="129"/>
      <c r="J102" s="130"/>
      <c r="K102" s="59"/>
      <c r="L102" s="60"/>
      <c r="M102" s="61"/>
      <c r="N102" s="62"/>
      <c r="O102" s="59"/>
      <c r="P102" s="60"/>
      <c r="Q102" s="61" t="s">
        <v>22</v>
      </c>
      <c r="R102" s="62" t="s">
        <v>22</v>
      </c>
      <c r="S102" s="59">
        <v>0.25</v>
      </c>
      <c r="T102" s="60">
        <v>13</v>
      </c>
      <c r="U102" s="61"/>
      <c r="V102" s="62"/>
      <c r="W102" s="59"/>
      <c r="X102" s="60"/>
      <c r="Y102" s="112">
        <f t="shared" ref="Y102:Y107" si="3">SUM(K102,M102,O102,Q102,S102,U102,W102)</f>
        <v>0.25</v>
      </c>
      <c r="Z102" s="268"/>
      <c r="AA102" s="267">
        <f t="shared" ref="AA102:AA110" si="4">SUM(L102,N102,P102,R102,T102,V102,X102)</f>
        <v>13</v>
      </c>
      <c r="AB102" s="268"/>
      <c r="AC102" s="4"/>
    </row>
    <row r="103" spans="1:29" ht="31.5" customHeight="1">
      <c r="A103" s="299"/>
      <c r="B103" s="293" t="s">
        <v>151</v>
      </c>
      <c r="C103" s="294"/>
      <c r="D103" s="294"/>
      <c r="E103" s="295"/>
      <c r="F103" s="58" t="s">
        <v>147</v>
      </c>
      <c r="G103" s="129" t="s">
        <v>22</v>
      </c>
      <c r="H103" s="110"/>
      <c r="I103" s="129"/>
      <c r="J103" s="130"/>
      <c r="K103" s="59"/>
      <c r="L103" s="60"/>
      <c r="M103" s="63"/>
      <c r="N103" s="64"/>
      <c r="O103" s="59"/>
      <c r="P103" s="60"/>
      <c r="Q103" s="61" t="s">
        <v>22</v>
      </c>
      <c r="R103" s="62" t="s">
        <v>22</v>
      </c>
      <c r="S103" s="59">
        <v>0.5</v>
      </c>
      <c r="T103" s="60">
        <v>11</v>
      </c>
      <c r="U103" s="61"/>
      <c r="V103" s="62"/>
      <c r="W103" s="59"/>
      <c r="X103" s="60"/>
      <c r="Y103" s="112">
        <f t="shared" si="3"/>
        <v>0.5</v>
      </c>
      <c r="Z103" s="268"/>
      <c r="AA103" s="267">
        <f t="shared" si="4"/>
        <v>11</v>
      </c>
      <c r="AB103" s="268"/>
      <c r="AC103" s="4"/>
    </row>
    <row r="104" spans="1:29" ht="33" customHeight="1">
      <c r="A104" s="299"/>
      <c r="B104" s="293" t="s">
        <v>147</v>
      </c>
      <c r="C104" s="294"/>
      <c r="D104" s="294"/>
      <c r="E104" s="295"/>
      <c r="F104" s="58" t="s">
        <v>152</v>
      </c>
      <c r="G104" s="129" t="s">
        <v>22</v>
      </c>
      <c r="H104" s="110"/>
      <c r="I104" s="129"/>
      <c r="J104" s="130"/>
      <c r="K104" s="59"/>
      <c r="L104" s="60"/>
      <c r="M104" s="63"/>
      <c r="N104" s="64"/>
      <c r="O104" s="59"/>
      <c r="P104" s="60"/>
      <c r="Q104" s="61" t="s">
        <v>22</v>
      </c>
      <c r="R104" s="62" t="s">
        <v>22</v>
      </c>
      <c r="S104" s="59">
        <v>0.5</v>
      </c>
      <c r="T104" s="60">
        <v>23</v>
      </c>
      <c r="U104" s="61"/>
      <c r="V104" s="62"/>
      <c r="W104" s="59"/>
      <c r="X104" s="60"/>
      <c r="Y104" s="112">
        <f t="shared" si="3"/>
        <v>0.5</v>
      </c>
      <c r="Z104" s="268"/>
      <c r="AA104" s="267">
        <f t="shared" si="4"/>
        <v>23</v>
      </c>
      <c r="AB104" s="268"/>
      <c r="AC104" s="4"/>
    </row>
    <row r="105" spans="1:29" ht="15" customHeight="1">
      <c r="A105" s="299"/>
      <c r="B105" s="293" t="s">
        <v>152</v>
      </c>
      <c r="C105" s="294"/>
      <c r="D105" s="294"/>
      <c r="E105" s="295"/>
      <c r="F105" s="58" t="s">
        <v>153</v>
      </c>
      <c r="G105" s="129"/>
      <c r="H105" s="110"/>
      <c r="I105" s="129"/>
      <c r="J105" s="130"/>
      <c r="K105" s="59"/>
      <c r="L105" s="60"/>
      <c r="M105" s="63"/>
      <c r="N105" s="64"/>
      <c r="O105" s="59"/>
      <c r="P105" s="60"/>
      <c r="Q105" s="61"/>
      <c r="R105" s="62"/>
      <c r="S105" s="59">
        <v>1.25</v>
      </c>
      <c r="T105" s="60">
        <v>86</v>
      </c>
      <c r="U105" s="61"/>
      <c r="V105" s="62"/>
      <c r="W105" s="59"/>
      <c r="X105" s="60"/>
      <c r="Y105" s="112">
        <f t="shared" si="3"/>
        <v>1.25</v>
      </c>
      <c r="Z105" s="268"/>
      <c r="AA105" s="267">
        <f t="shared" si="4"/>
        <v>86</v>
      </c>
      <c r="AB105" s="268"/>
      <c r="AC105" s="4"/>
    </row>
    <row r="106" spans="1:29" ht="33.75" customHeight="1">
      <c r="A106" s="299"/>
      <c r="B106" s="293" t="s">
        <v>153</v>
      </c>
      <c r="C106" s="294"/>
      <c r="D106" s="294"/>
      <c r="E106" s="295"/>
      <c r="F106" s="58" t="s">
        <v>154</v>
      </c>
      <c r="G106" s="129" t="s">
        <v>22</v>
      </c>
      <c r="H106" s="110"/>
      <c r="I106" s="129"/>
      <c r="J106" s="130"/>
      <c r="K106" s="59"/>
      <c r="L106" s="60"/>
      <c r="M106" s="63"/>
      <c r="N106" s="64"/>
      <c r="O106" s="59"/>
      <c r="P106" s="60"/>
      <c r="Q106" s="61"/>
      <c r="R106" s="62"/>
      <c r="S106" s="59">
        <v>0.25</v>
      </c>
      <c r="T106" s="60">
        <v>6</v>
      </c>
      <c r="U106" s="61"/>
      <c r="V106" s="62"/>
      <c r="W106" s="59" t="s">
        <v>22</v>
      </c>
      <c r="X106" s="60" t="s">
        <v>22</v>
      </c>
      <c r="Y106" s="112">
        <f t="shared" si="3"/>
        <v>0.25</v>
      </c>
      <c r="Z106" s="268"/>
      <c r="AA106" s="267">
        <f t="shared" si="4"/>
        <v>6</v>
      </c>
      <c r="AB106" s="268"/>
      <c r="AC106" s="4"/>
    </row>
    <row r="107" spans="1:29" ht="25.5" customHeight="1">
      <c r="A107" s="299"/>
      <c r="B107" s="288" t="s">
        <v>154</v>
      </c>
      <c r="C107" s="289"/>
      <c r="D107" s="289"/>
      <c r="E107" s="290"/>
      <c r="F107" s="65" t="s">
        <v>155</v>
      </c>
      <c r="G107" s="129"/>
      <c r="H107" s="110"/>
      <c r="I107" s="129"/>
      <c r="J107" s="130"/>
      <c r="K107" s="59"/>
      <c r="L107" s="60"/>
      <c r="M107" s="61"/>
      <c r="N107" s="62"/>
      <c r="O107" s="59"/>
      <c r="P107" s="60"/>
      <c r="Q107" s="61"/>
      <c r="R107" s="62"/>
      <c r="S107" s="59">
        <v>0.25</v>
      </c>
      <c r="T107" s="60">
        <v>8</v>
      </c>
      <c r="U107" s="61"/>
      <c r="V107" s="62"/>
      <c r="W107" s="59" t="s">
        <v>22</v>
      </c>
      <c r="X107" s="60" t="s">
        <v>22</v>
      </c>
      <c r="Y107" s="112">
        <f t="shared" si="3"/>
        <v>0.25</v>
      </c>
      <c r="Z107" s="268"/>
      <c r="AA107" s="267">
        <f t="shared" si="4"/>
        <v>8</v>
      </c>
      <c r="AB107" s="268"/>
      <c r="AC107" s="4"/>
    </row>
    <row r="108" spans="1:29" ht="15" customHeight="1">
      <c r="A108" s="299"/>
      <c r="B108" s="285" t="s">
        <v>155</v>
      </c>
      <c r="C108" s="291"/>
      <c r="D108" s="291"/>
      <c r="E108" s="292"/>
      <c r="F108" s="66" t="s">
        <v>156</v>
      </c>
      <c r="G108" s="129"/>
      <c r="H108" s="110"/>
      <c r="I108" s="129"/>
      <c r="J108" s="130"/>
      <c r="K108" s="59"/>
      <c r="L108" s="60"/>
      <c r="M108" s="61"/>
      <c r="N108" s="62"/>
      <c r="O108" s="59"/>
      <c r="P108" s="60"/>
      <c r="Q108" s="61"/>
      <c r="R108" s="62"/>
      <c r="S108" s="59">
        <v>1</v>
      </c>
      <c r="T108" s="60">
        <v>36</v>
      </c>
      <c r="U108" s="61"/>
      <c r="V108" s="62"/>
      <c r="W108" s="59"/>
      <c r="X108" s="60"/>
      <c r="Y108" s="112">
        <f t="shared" ref="Y108:Y119" si="5">SUM(K108,M108,O108,Q108,S108,U108,W108)</f>
        <v>1</v>
      </c>
      <c r="Z108" s="268"/>
      <c r="AA108" s="267">
        <f t="shared" si="4"/>
        <v>36</v>
      </c>
      <c r="AB108" s="268"/>
      <c r="AC108" s="4"/>
    </row>
    <row r="109" spans="1:29" ht="15" customHeight="1">
      <c r="A109" s="299"/>
      <c r="B109" s="285"/>
      <c r="C109" s="286"/>
      <c r="D109" s="286"/>
      <c r="E109" s="287"/>
      <c r="F109" s="66"/>
      <c r="G109" s="129"/>
      <c r="H109" s="110"/>
      <c r="I109" s="129"/>
      <c r="J109" s="130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2">
        <f t="shared" si="5"/>
        <v>0</v>
      </c>
      <c r="Z109" s="268"/>
      <c r="AA109" s="267">
        <f t="shared" si="4"/>
        <v>0</v>
      </c>
      <c r="AB109" s="268"/>
      <c r="AC109" s="4"/>
    </row>
    <row r="110" spans="1:29" ht="15" customHeight="1">
      <c r="A110" s="299"/>
      <c r="B110" s="285" t="s">
        <v>22</v>
      </c>
      <c r="C110" s="286"/>
      <c r="D110" s="286"/>
      <c r="E110" s="287"/>
      <c r="F110" s="66"/>
      <c r="G110" s="129"/>
      <c r="H110" s="110"/>
      <c r="I110" s="129"/>
      <c r="J110" s="130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2">
        <f t="shared" si="5"/>
        <v>0</v>
      </c>
      <c r="Z110" s="268"/>
      <c r="AA110" s="267">
        <f t="shared" si="4"/>
        <v>0</v>
      </c>
      <c r="AB110" s="268"/>
      <c r="AC110" s="1"/>
    </row>
    <row r="111" spans="1:29" ht="15" customHeight="1">
      <c r="A111" s="299"/>
      <c r="B111" s="267"/>
      <c r="C111" s="113"/>
      <c r="D111" s="113"/>
      <c r="E111" s="134"/>
      <c r="F111" s="66"/>
      <c r="G111" s="129"/>
      <c r="H111" s="110"/>
      <c r="I111" s="129"/>
      <c r="J111" s="130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2">
        <f t="shared" si="5"/>
        <v>0</v>
      </c>
      <c r="Z111" s="268"/>
      <c r="AA111" s="267">
        <f>SUM(L111,N111,P111,R111,T111,V111,X111)</f>
        <v>0</v>
      </c>
      <c r="AB111" s="268"/>
      <c r="AC111" s="1"/>
    </row>
    <row r="112" spans="1:29" ht="15" customHeight="1">
      <c r="A112" s="299"/>
      <c r="B112" s="267"/>
      <c r="C112" s="113"/>
      <c r="D112" s="113"/>
      <c r="E112" s="134"/>
      <c r="F112" s="66"/>
      <c r="G112" s="129"/>
      <c r="H112" s="110"/>
      <c r="I112" s="129"/>
      <c r="J112" s="130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2">
        <f t="shared" si="5"/>
        <v>0</v>
      </c>
      <c r="Z112" s="268"/>
      <c r="AA112" s="267">
        <f t="shared" ref="AA112:AA119" si="6">SUM(L112,N112,P112,R112,T112,V112,X112)</f>
        <v>0</v>
      </c>
      <c r="AB112" s="268"/>
      <c r="AC112" s="1"/>
    </row>
    <row r="113" spans="1:29" ht="15" customHeight="1">
      <c r="A113" s="299"/>
      <c r="B113" s="267"/>
      <c r="C113" s="113"/>
      <c r="D113" s="113"/>
      <c r="E113" s="134"/>
      <c r="F113" s="66"/>
      <c r="G113" s="129"/>
      <c r="H113" s="110"/>
      <c r="I113" s="129"/>
      <c r="J113" s="130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2">
        <f t="shared" si="5"/>
        <v>0</v>
      </c>
      <c r="Z113" s="268"/>
      <c r="AA113" s="267">
        <f t="shared" si="6"/>
        <v>0</v>
      </c>
      <c r="AB113" s="268"/>
      <c r="AC113" s="1"/>
    </row>
    <row r="114" spans="1:29" ht="15" customHeight="1">
      <c r="A114" s="299"/>
      <c r="B114" s="267"/>
      <c r="C114" s="113"/>
      <c r="D114" s="113"/>
      <c r="E114" s="134"/>
      <c r="F114" s="66"/>
      <c r="G114" s="129"/>
      <c r="H114" s="110"/>
      <c r="I114" s="129"/>
      <c r="J114" s="130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2">
        <f t="shared" si="5"/>
        <v>0</v>
      </c>
      <c r="Z114" s="268"/>
      <c r="AA114" s="267">
        <f t="shared" si="6"/>
        <v>0</v>
      </c>
      <c r="AB114" s="268"/>
      <c r="AC114" s="1"/>
    </row>
    <row r="115" spans="1:29" ht="15" customHeight="1">
      <c r="A115" s="299"/>
      <c r="B115" s="283"/>
      <c r="C115" s="138"/>
      <c r="D115" s="138"/>
      <c r="E115" s="264"/>
      <c r="F115" s="71"/>
      <c r="G115" s="284"/>
      <c r="H115" s="136"/>
      <c r="I115" s="129"/>
      <c r="J115" s="130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2">
        <f t="shared" si="5"/>
        <v>0</v>
      </c>
      <c r="Z115" s="268"/>
      <c r="AA115" s="267">
        <f t="shared" si="6"/>
        <v>0</v>
      </c>
      <c r="AB115" s="268"/>
      <c r="AC115" s="4"/>
    </row>
    <row r="116" spans="1:29" ht="15" customHeight="1">
      <c r="A116" s="299"/>
      <c r="B116" s="267"/>
      <c r="C116" s="113"/>
      <c r="D116" s="113"/>
      <c r="E116" s="134"/>
      <c r="F116" s="66"/>
      <c r="G116" s="129"/>
      <c r="H116" s="110"/>
      <c r="I116" s="129"/>
      <c r="J116" s="130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2">
        <f t="shared" si="5"/>
        <v>0</v>
      </c>
      <c r="Z116" s="268"/>
      <c r="AA116" s="267">
        <f t="shared" si="6"/>
        <v>0</v>
      </c>
      <c r="AB116" s="268"/>
      <c r="AC116" s="4"/>
    </row>
    <row r="117" spans="1:29" ht="15" customHeight="1">
      <c r="A117" s="299"/>
      <c r="B117" s="267"/>
      <c r="C117" s="113"/>
      <c r="D117" s="113"/>
      <c r="E117" s="134"/>
      <c r="F117" s="66"/>
      <c r="G117" s="129"/>
      <c r="H117" s="110"/>
      <c r="I117" s="129"/>
      <c r="J117" s="130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2">
        <f t="shared" si="5"/>
        <v>0</v>
      </c>
      <c r="Z117" s="268"/>
      <c r="AA117" s="267">
        <f t="shared" si="6"/>
        <v>0</v>
      </c>
      <c r="AB117" s="268"/>
      <c r="AC117" s="4"/>
    </row>
    <row r="118" spans="1:29" ht="15" customHeight="1">
      <c r="A118" s="299"/>
      <c r="B118" s="267"/>
      <c r="C118" s="113"/>
      <c r="D118" s="113"/>
      <c r="E118" s="134"/>
      <c r="F118" s="66"/>
      <c r="G118" s="129"/>
      <c r="H118" s="110"/>
      <c r="I118" s="129"/>
      <c r="J118" s="130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2">
        <f t="shared" si="5"/>
        <v>0</v>
      </c>
      <c r="Z118" s="268"/>
      <c r="AA118" s="267">
        <f t="shared" si="6"/>
        <v>0</v>
      </c>
      <c r="AB118" s="268"/>
      <c r="AC118" s="4"/>
    </row>
    <row r="119" spans="1:29" ht="15" customHeight="1" thickBot="1">
      <c r="A119" s="300"/>
      <c r="B119" s="276"/>
      <c r="C119" s="277"/>
      <c r="D119" s="277"/>
      <c r="E119" s="278"/>
      <c r="F119" s="72"/>
      <c r="G119" s="279"/>
      <c r="H119" s="172"/>
      <c r="I119" s="279"/>
      <c r="J119" s="282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0">
        <f t="shared" si="5"/>
        <v>0</v>
      </c>
      <c r="Z119" s="281"/>
      <c r="AA119" s="276">
        <f t="shared" si="6"/>
        <v>0</v>
      </c>
      <c r="AB119" s="281"/>
      <c r="AC119" s="4"/>
    </row>
    <row r="120" spans="1:29" ht="9.75" hidden="1" customHeight="1">
      <c r="A120" s="269" t="s">
        <v>19</v>
      </c>
      <c r="B120" s="229"/>
      <c r="C120" s="270" t="s">
        <v>20</v>
      </c>
      <c r="D120" s="271"/>
      <c r="E120" s="272">
        <v>3</v>
      </c>
      <c r="F120" s="271"/>
      <c r="G120" s="273" t="s">
        <v>21</v>
      </c>
      <c r="H120" s="230"/>
      <c r="I120" s="77"/>
      <c r="J120" s="77"/>
      <c r="K120" s="275" t="s">
        <v>1</v>
      </c>
      <c r="L120" s="184"/>
      <c r="M120" s="184"/>
      <c r="N120" s="184"/>
      <c r="O120" s="229"/>
      <c r="P120" s="266" t="s">
        <v>22</v>
      </c>
      <c r="Q120" s="184"/>
      <c r="R120" s="184"/>
      <c r="S120" s="184"/>
      <c r="T120" s="184"/>
      <c r="U120" s="184"/>
      <c r="V120" s="184"/>
      <c r="W120" s="184"/>
      <c r="X120" s="184"/>
      <c r="Y120" s="184"/>
      <c r="Z120" s="229"/>
      <c r="AA120" s="78"/>
      <c r="AB120" s="78"/>
      <c r="AC120" s="1"/>
    </row>
    <row r="121" spans="1:29" ht="9.75" hidden="1" customHeight="1">
      <c r="A121" s="162"/>
      <c r="B121" s="123"/>
      <c r="C121" s="162"/>
      <c r="D121" s="257"/>
      <c r="E121" s="250"/>
      <c r="F121" s="257"/>
      <c r="G121" s="162"/>
      <c r="H121" s="274"/>
      <c r="I121" s="79"/>
      <c r="J121" s="79"/>
      <c r="K121" s="162"/>
      <c r="L121" s="125"/>
      <c r="M121" s="125"/>
      <c r="N121" s="125"/>
      <c r="O121" s="123"/>
      <c r="P121" s="162"/>
      <c r="Q121" s="125"/>
      <c r="R121" s="125"/>
      <c r="S121" s="125"/>
      <c r="T121" s="125"/>
      <c r="U121" s="125"/>
      <c r="V121" s="125"/>
      <c r="W121" s="125"/>
      <c r="X121" s="125"/>
      <c r="Y121" s="125"/>
      <c r="Z121" s="123"/>
      <c r="AA121" s="78"/>
      <c r="AB121" s="78"/>
      <c r="AC121" s="1"/>
    </row>
    <row r="122" spans="1:29" ht="12" hidden="1" customHeight="1">
      <c r="A122" s="80"/>
      <c r="B122" s="81"/>
      <c r="C122" s="261"/>
      <c r="D122" s="144"/>
      <c r="E122" s="144"/>
      <c r="F122" s="115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2"/>
      <c r="B123" s="88"/>
      <c r="C123" s="254"/>
      <c r="D123" s="113"/>
      <c r="E123" s="113"/>
      <c r="F123" s="110"/>
      <c r="G123" s="89"/>
      <c r="H123" s="47"/>
      <c r="I123" s="47"/>
      <c r="J123" s="47"/>
      <c r="K123" s="263"/>
      <c r="L123" s="259"/>
      <c r="M123" s="258"/>
      <c r="N123" s="259"/>
      <c r="O123" s="258"/>
      <c r="P123" s="259"/>
      <c r="Q123" s="258"/>
      <c r="R123" s="259"/>
      <c r="S123" s="258"/>
      <c r="T123" s="259"/>
      <c r="U123" s="258"/>
      <c r="V123" s="259"/>
      <c r="W123" s="258"/>
      <c r="X123" s="259"/>
      <c r="Y123" s="251">
        <f>SUM(K123,M123,O123,Q123,S123,U123,W123)</f>
        <v>0</v>
      </c>
      <c r="Z123" s="233">
        <f>SUM(L123,N123,P123,R123,T123,V123,X123)</f>
        <v>0</v>
      </c>
      <c r="AA123" s="251">
        <f>SUM(M123,O123,Q123,S123,U123,W123,Y123)</f>
        <v>0</v>
      </c>
      <c r="AB123" s="233">
        <f>SUM(N123,P123,R123,T123,V123,X123,Z123)</f>
        <v>0</v>
      </c>
      <c r="AC123" s="1"/>
    </row>
    <row r="124" spans="1:29" ht="12" hidden="1" customHeight="1">
      <c r="A124" s="185"/>
      <c r="B124" s="88"/>
      <c r="C124" s="254"/>
      <c r="D124" s="113"/>
      <c r="E124" s="113"/>
      <c r="F124" s="110"/>
      <c r="G124" s="89"/>
      <c r="H124" s="47"/>
      <c r="I124" s="47"/>
      <c r="J124" s="47"/>
      <c r="K124" s="264"/>
      <c r="L124" s="260"/>
      <c r="M124" s="252"/>
      <c r="N124" s="260"/>
      <c r="O124" s="252"/>
      <c r="P124" s="260"/>
      <c r="Q124" s="252"/>
      <c r="R124" s="260"/>
      <c r="S124" s="252"/>
      <c r="T124" s="260"/>
      <c r="U124" s="252"/>
      <c r="V124" s="260"/>
      <c r="W124" s="252"/>
      <c r="X124" s="260"/>
      <c r="Y124" s="252"/>
      <c r="Z124" s="253"/>
      <c r="AA124" s="252"/>
      <c r="AB124" s="253"/>
      <c r="AC124" s="1"/>
    </row>
    <row r="125" spans="1:29" ht="12" hidden="1" customHeight="1">
      <c r="A125" s="255"/>
      <c r="B125" s="88"/>
      <c r="C125" s="254"/>
      <c r="D125" s="113"/>
      <c r="E125" s="113"/>
      <c r="F125" s="110"/>
      <c r="G125" s="89"/>
      <c r="H125" s="47"/>
      <c r="I125" s="47"/>
      <c r="J125" s="47"/>
      <c r="K125" s="265" t="s">
        <v>18</v>
      </c>
      <c r="L125" s="249"/>
      <c r="M125" s="235" t="s">
        <v>18</v>
      </c>
      <c r="N125" s="249"/>
      <c r="O125" s="235" t="s">
        <v>18</v>
      </c>
      <c r="P125" s="249"/>
      <c r="Q125" s="235" t="s">
        <v>18</v>
      </c>
      <c r="R125" s="249"/>
      <c r="S125" s="235" t="s">
        <v>18</v>
      </c>
      <c r="T125" s="249"/>
      <c r="U125" s="235" t="s">
        <v>18</v>
      </c>
      <c r="V125" s="249"/>
      <c r="W125" s="235" t="s">
        <v>18</v>
      </c>
      <c r="X125" s="249"/>
      <c r="Y125" s="235" t="s">
        <v>18</v>
      </c>
      <c r="Z125" s="233">
        <f>SUM(L125,N125,P125,R125,T125,V125,X125)</f>
        <v>0</v>
      </c>
      <c r="AA125" s="235" t="s">
        <v>18</v>
      </c>
      <c r="AB125" s="233">
        <f>SUM(N125,P125,R125,T125,V125,X125,Z125)</f>
        <v>0</v>
      </c>
      <c r="AC125" s="1"/>
    </row>
    <row r="126" spans="1:29" ht="12" hidden="1" customHeight="1">
      <c r="A126" s="162"/>
      <c r="B126" s="90"/>
      <c r="C126" s="236"/>
      <c r="D126" s="125"/>
      <c r="E126" s="125"/>
      <c r="F126" s="123"/>
      <c r="G126" s="91"/>
      <c r="H126" s="92"/>
      <c r="I126" s="93"/>
      <c r="J126" s="93"/>
      <c r="K126" s="125"/>
      <c r="L126" s="250"/>
      <c r="M126" s="162"/>
      <c r="N126" s="250"/>
      <c r="O126" s="162"/>
      <c r="P126" s="250"/>
      <c r="Q126" s="162"/>
      <c r="R126" s="250"/>
      <c r="S126" s="162"/>
      <c r="T126" s="250"/>
      <c r="U126" s="162"/>
      <c r="V126" s="250"/>
      <c r="W126" s="162"/>
      <c r="X126" s="250"/>
      <c r="Y126" s="162"/>
      <c r="Z126" s="234"/>
      <c r="AA126" s="162"/>
      <c r="AB126" s="234"/>
      <c r="AC126" s="1"/>
    </row>
    <row r="127" spans="1:29" ht="12" hidden="1" customHeight="1">
      <c r="A127" s="80"/>
      <c r="B127" s="81"/>
      <c r="C127" s="261"/>
      <c r="D127" s="144"/>
      <c r="E127" s="144"/>
      <c r="F127" s="115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2"/>
      <c r="B128" s="88"/>
      <c r="C128" s="254"/>
      <c r="D128" s="113"/>
      <c r="E128" s="113"/>
      <c r="F128" s="110"/>
      <c r="G128" s="89"/>
      <c r="H128" s="47"/>
      <c r="I128" s="47"/>
      <c r="J128" s="47"/>
      <c r="K128" s="263"/>
      <c r="L128" s="259"/>
      <c r="M128" s="258"/>
      <c r="N128" s="259"/>
      <c r="O128" s="258"/>
      <c r="P128" s="259"/>
      <c r="Q128" s="258"/>
      <c r="R128" s="259"/>
      <c r="S128" s="258"/>
      <c r="T128" s="259"/>
      <c r="U128" s="258"/>
      <c r="V128" s="259"/>
      <c r="W128" s="258"/>
      <c r="X128" s="259"/>
      <c r="Y128" s="251">
        <f>SUM(K128,M128,O128,Q128,S128,U128,W128)</f>
        <v>0</v>
      </c>
      <c r="Z128" s="233">
        <f>SUM(L128,N128,P128,R128,T128,V128,X128)</f>
        <v>0</v>
      </c>
      <c r="AA128" s="251">
        <f>SUM(M128,O128,Q128,S128,U128,W128,Y128)</f>
        <v>0</v>
      </c>
      <c r="AB128" s="233">
        <f>SUM(N128,P128,R128,T128,V128,X128,Z128)</f>
        <v>0</v>
      </c>
      <c r="AC128" s="1"/>
    </row>
    <row r="129" spans="1:29" ht="12" hidden="1" customHeight="1">
      <c r="A129" s="185"/>
      <c r="B129" s="88"/>
      <c r="C129" s="254"/>
      <c r="D129" s="113"/>
      <c r="E129" s="113"/>
      <c r="F129" s="110"/>
      <c r="G129" s="89"/>
      <c r="H129" s="47"/>
      <c r="I129" s="47"/>
      <c r="J129" s="47"/>
      <c r="K129" s="264"/>
      <c r="L129" s="260"/>
      <c r="M129" s="252"/>
      <c r="N129" s="260"/>
      <c r="O129" s="252"/>
      <c r="P129" s="260"/>
      <c r="Q129" s="252"/>
      <c r="R129" s="260"/>
      <c r="S129" s="252"/>
      <c r="T129" s="260"/>
      <c r="U129" s="252"/>
      <c r="V129" s="260"/>
      <c r="W129" s="252"/>
      <c r="X129" s="260"/>
      <c r="Y129" s="252"/>
      <c r="Z129" s="253"/>
      <c r="AA129" s="252"/>
      <c r="AB129" s="253"/>
      <c r="AC129" s="1"/>
    </row>
    <row r="130" spans="1:29" ht="12" hidden="1" customHeight="1">
      <c r="A130" s="255"/>
      <c r="B130" s="88"/>
      <c r="C130" s="254"/>
      <c r="D130" s="113"/>
      <c r="E130" s="113"/>
      <c r="F130" s="110"/>
      <c r="G130" s="89"/>
      <c r="H130" s="47"/>
      <c r="I130" s="47"/>
      <c r="J130" s="47"/>
      <c r="K130" s="265" t="s">
        <v>18</v>
      </c>
      <c r="L130" s="249"/>
      <c r="M130" s="235" t="s">
        <v>18</v>
      </c>
      <c r="N130" s="249"/>
      <c r="O130" s="235" t="s">
        <v>18</v>
      </c>
      <c r="P130" s="249"/>
      <c r="Q130" s="235" t="s">
        <v>18</v>
      </c>
      <c r="R130" s="249"/>
      <c r="S130" s="235" t="s">
        <v>18</v>
      </c>
      <c r="T130" s="249"/>
      <c r="U130" s="235" t="s">
        <v>18</v>
      </c>
      <c r="V130" s="249"/>
      <c r="W130" s="235" t="s">
        <v>18</v>
      </c>
      <c r="X130" s="249"/>
      <c r="Y130" s="235" t="s">
        <v>18</v>
      </c>
      <c r="Z130" s="233">
        <f>SUM(L130,N130,P130,R130,T130,V130,X130)</f>
        <v>0</v>
      </c>
      <c r="AA130" s="235" t="s">
        <v>18</v>
      </c>
      <c r="AB130" s="233">
        <f>SUM(N130,P130,R130,T130,V130,X130,Z130)</f>
        <v>0</v>
      </c>
      <c r="AC130" s="1"/>
    </row>
    <row r="131" spans="1:29" ht="12" hidden="1" customHeight="1">
      <c r="A131" s="162"/>
      <c r="B131" s="90"/>
      <c r="C131" s="236"/>
      <c r="D131" s="125"/>
      <c r="E131" s="125"/>
      <c r="F131" s="123"/>
      <c r="G131" s="91"/>
      <c r="H131" s="92"/>
      <c r="I131" s="93"/>
      <c r="J131" s="93"/>
      <c r="K131" s="125"/>
      <c r="L131" s="250"/>
      <c r="M131" s="162"/>
      <c r="N131" s="250"/>
      <c r="O131" s="162"/>
      <c r="P131" s="250"/>
      <c r="Q131" s="162"/>
      <c r="R131" s="250"/>
      <c r="S131" s="162"/>
      <c r="T131" s="250"/>
      <c r="U131" s="162"/>
      <c r="V131" s="250"/>
      <c r="W131" s="162"/>
      <c r="X131" s="250"/>
      <c r="Y131" s="162"/>
      <c r="Z131" s="234"/>
      <c r="AA131" s="162"/>
      <c r="AB131" s="234"/>
      <c r="AC131" s="1"/>
    </row>
    <row r="132" spans="1:29" ht="12" hidden="1" customHeight="1">
      <c r="A132" s="80"/>
      <c r="B132" s="81"/>
      <c r="C132" s="261"/>
      <c r="D132" s="144"/>
      <c r="E132" s="144"/>
      <c r="F132" s="115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2"/>
      <c r="B133" s="88"/>
      <c r="C133" s="254"/>
      <c r="D133" s="113"/>
      <c r="E133" s="113"/>
      <c r="F133" s="110"/>
      <c r="G133" s="89"/>
      <c r="H133" s="47"/>
      <c r="I133" s="47"/>
      <c r="J133" s="47"/>
      <c r="K133" s="263"/>
      <c r="L133" s="259"/>
      <c r="M133" s="258"/>
      <c r="N133" s="259"/>
      <c r="O133" s="258"/>
      <c r="P133" s="259"/>
      <c r="Q133" s="258"/>
      <c r="R133" s="259"/>
      <c r="S133" s="258"/>
      <c r="T133" s="259"/>
      <c r="U133" s="258"/>
      <c r="V133" s="259"/>
      <c r="W133" s="258"/>
      <c r="X133" s="259"/>
      <c r="Y133" s="251">
        <f>SUM(K133,M133,O133,Q133,S133,U133,W133)</f>
        <v>0</v>
      </c>
      <c r="Z133" s="233">
        <f>SUM(L133,N133,P133,R133,T133,V133,X133)</f>
        <v>0</v>
      </c>
      <c r="AA133" s="251">
        <f>SUM(M133,O133,Q133,S133,U133,W133,Y133)</f>
        <v>0</v>
      </c>
      <c r="AB133" s="233">
        <f>SUM(N133,P133,R133,T133,V133,X133,Z133)</f>
        <v>0</v>
      </c>
      <c r="AC133" s="1"/>
    </row>
    <row r="134" spans="1:29" ht="12" hidden="1" customHeight="1">
      <c r="A134" s="185"/>
      <c r="B134" s="88"/>
      <c r="C134" s="254"/>
      <c r="D134" s="113"/>
      <c r="E134" s="113"/>
      <c r="F134" s="110"/>
      <c r="G134" s="89"/>
      <c r="H134" s="47"/>
      <c r="I134" s="47"/>
      <c r="J134" s="47"/>
      <c r="K134" s="264"/>
      <c r="L134" s="260"/>
      <c r="M134" s="252"/>
      <c r="N134" s="260"/>
      <c r="O134" s="252"/>
      <c r="P134" s="260"/>
      <c r="Q134" s="252"/>
      <c r="R134" s="260"/>
      <c r="S134" s="252"/>
      <c r="T134" s="260"/>
      <c r="U134" s="252"/>
      <c r="V134" s="260"/>
      <c r="W134" s="252"/>
      <c r="X134" s="260"/>
      <c r="Y134" s="252"/>
      <c r="Z134" s="253"/>
      <c r="AA134" s="252"/>
      <c r="AB134" s="253"/>
      <c r="AC134" s="1"/>
    </row>
    <row r="135" spans="1:29" ht="12" hidden="1" customHeight="1">
      <c r="A135" s="255"/>
      <c r="B135" s="88"/>
      <c r="C135" s="254"/>
      <c r="D135" s="113"/>
      <c r="E135" s="113"/>
      <c r="F135" s="110"/>
      <c r="G135" s="89"/>
      <c r="H135" s="47"/>
      <c r="I135" s="47"/>
      <c r="J135" s="47"/>
      <c r="K135" s="265" t="s">
        <v>18</v>
      </c>
      <c r="L135" s="249"/>
      <c r="M135" s="235" t="s">
        <v>18</v>
      </c>
      <c r="N135" s="249"/>
      <c r="O135" s="235" t="s">
        <v>18</v>
      </c>
      <c r="P135" s="249"/>
      <c r="Q135" s="235" t="s">
        <v>18</v>
      </c>
      <c r="R135" s="249"/>
      <c r="S135" s="235" t="s">
        <v>18</v>
      </c>
      <c r="T135" s="249"/>
      <c r="U135" s="235" t="s">
        <v>18</v>
      </c>
      <c r="V135" s="249"/>
      <c r="W135" s="235" t="s">
        <v>18</v>
      </c>
      <c r="X135" s="249"/>
      <c r="Y135" s="235" t="s">
        <v>18</v>
      </c>
      <c r="Z135" s="233">
        <f>SUM(L135,N135,P135,R135,T135,V135,X135)</f>
        <v>0</v>
      </c>
      <c r="AA135" s="235" t="s">
        <v>18</v>
      </c>
      <c r="AB135" s="233">
        <f>SUM(N135,P135,R135,T135,V135,X135,Z135)</f>
        <v>0</v>
      </c>
      <c r="AC135" s="1"/>
    </row>
    <row r="136" spans="1:29" ht="12" hidden="1" customHeight="1">
      <c r="A136" s="162"/>
      <c r="B136" s="90"/>
      <c r="C136" s="236"/>
      <c r="D136" s="125"/>
      <c r="E136" s="125"/>
      <c r="F136" s="123"/>
      <c r="G136" s="91"/>
      <c r="H136" s="92"/>
      <c r="I136" s="93"/>
      <c r="J136" s="93"/>
      <c r="K136" s="125"/>
      <c r="L136" s="250"/>
      <c r="M136" s="162"/>
      <c r="N136" s="250"/>
      <c r="O136" s="162"/>
      <c r="P136" s="250"/>
      <c r="Q136" s="162"/>
      <c r="R136" s="250"/>
      <c r="S136" s="162"/>
      <c r="T136" s="250"/>
      <c r="U136" s="162"/>
      <c r="V136" s="250"/>
      <c r="W136" s="162"/>
      <c r="X136" s="250"/>
      <c r="Y136" s="162"/>
      <c r="Z136" s="234"/>
      <c r="AA136" s="162"/>
      <c r="AB136" s="234"/>
      <c r="AC136" s="1"/>
    </row>
    <row r="137" spans="1:29" ht="12" hidden="1" customHeight="1">
      <c r="A137" s="80"/>
      <c r="B137" s="81"/>
      <c r="C137" s="261"/>
      <c r="D137" s="144"/>
      <c r="E137" s="144"/>
      <c r="F137" s="115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2"/>
      <c r="B138" s="88"/>
      <c r="C138" s="254"/>
      <c r="D138" s="113"/>
      <c r="E138" s="113"/>
      <c r="F138" s="110"/>
      <c r="G138" s="89"/>
      <c r="H138" s="47"/>
      <c r="I138" s="47"/>
      <c r="J138" s="47"/>
      <c r="K138" s="263"/>
      <c r="L138" s="259"/>
      <c r="M138" s="258"/>
      <c r="N138" s="259"/>
      <c r="O138" s="258"/>
      <c r="P138" s="259"/>
      <c r="Q138" s="258"/>
      <c r="R138" s="259"/>
      <c r="S138" s="258"/>
      <c r="T138" s="259"/>
      <c r="U138" s="258"/>
      <c r="V138" s="259"/>
      <c r="W138" s="258"/>
      <c r="X138" s="259"/>
      <c r="Y138" s="251">
        <f>SUM(K138,M138,O138,Q138,S138,U138,W138)</f>
        <v>0</v>
      </c>
      <c r="Z138" s="233">
        <f>SUM(L138,N138,P138,R138,T138,V138,X138)</f>
        <v>0</v>
      </c>
      <c r="AA138" s="251">
        <f>SUM(M138,O138,Q138,S138,U138,W138,Y138)</f>
        <v>0</v>
      </c>
      <c r="AB138" s="233">
        <f>SUM(N138,P138,R138,T138,V138,X138,Z138)</f>
        <v>0</v>
      </c>
      <c r="AC138" s="1"/>
    </row>
    <row r="139" spans="1:29" ht="12" hidden="1" customHeight="1">
      <c r="A139" s="185"/>
      <c r="B139" s="88"/>
      <c r="C139" s="254"/>
      <c r="D139" s="113"/>
      <c r="E139" s="113"/>
      <c r="F139" s="110"/>
      <c r="G139" s="89"/>
      <c r="H139" s="47"/>
      <c r="I139" s="47"/>
      <c r="J139" s="47"/>
      <c r="K139" s="264"/>
      <c r="L139" s="260"/>
      <c r="M139" s="252"/>
      <c r="N139" s="260"/>
      <c r="O139" s="252"/>
      <c r="P139" s="260"/>
      <c r="Q139" s="252"/>
      <c r="R139" s="260"/>
      <c r="S139" s="252"/>
      <c r="T139" s="260"/>
      <c r="U139" s="252"/>
      <c r="V139" s="260"/>
      <c r="W139" s="252"/>
      <c r="X139" s="260"/>
      <c r="Y139" s="252"/>
      <c r="Z139" s="253"/>
      <c r="AA139" s="252"/>
      <c r="AB139" s="253"/>
      <c r="AC139" s="1"/>
    </row>
    <row r="140" spans="1:29" ht="12" hidden="1" customHeight="1">
      <c r="A140" s="255"/>
      <c r="B140" s="88"/>
      <c r="C140" s="254"/>
      <c r="D140" s="113"/>
      <c r="E140" s="113"/>
      <c r="F140" s="110"/>
      <c r="G140" s="89"/>
      <c r="H140" s="47"/>
      <c r="I140" s="47"/>
      <c r="J140" s="47"/>
      <c r="K140" s="265" t="s">
        <v>18</v>
      </c>
      <c r="L140" s="249"/>
      <c r="M140" s="235" t="s">
        <v>18</v>
      </c>
      <c r="N140" s="249"/>
      <c r="O140" s="235" t="s">
        <v>18</v>
      </c>
      <c r="P140" s="249"/>
      <c r="Q140" s="235" t="s">
        <v>18</v>
      </c>
      <c r="R140" s="249"/>
      <c r="S140" s="235" t="s">
        <v>18</v>
      </c>
      <c r="T140" s="249"/>
      <c r="U140" s="235" t="s">
        <v>18</v>
      </c>
      <c r="V140" s="249"/>
      <c r="W140" s="235" t="s">
        <v>18</v>
      </c>
      <c r="X140" s="249"/>
      <c r="Y140" s="235" t="s">
        <v>18</v>
      </c>
      <c r="Z140" s="233">
        <f>SUM(L140,N140,P140,R140,T140,V140,X140)</f>
        <v>0</v>
      </c>
      <c r="AA140" s="235" t="s">
        <v>18</v>
      </c>
      <c r="AB140" s="233">
        <f>SUM(N140,P140,R140,T140,V140,X140,Z140)</f>
        <v>0</v>
      </c>
      <c r="AC140" s="1"/>
    </row>
    <row r="141" spans="1:29" ht="12" hidden="1" customHeight="1">
      <c r="A141" s="162"/>
      <c r="B141" s="90"/>
      <c r="C141" s="236"/>
      <c r="D141" s="125"/>
      <c r="E141" s="125"/>
      <c r="F141" s="123"/>
      <c r="G141" s="91"/>
      <c r="H141" s="92"/>
      <c r="I141" s="93"/>
      <c r="J141" s="93"/>
      <c r="K141" s="125"/>
      <c r="L141" s="250"/>
      <c r="M141" s="162"/>
      <c r="N141" s="250"/>
      <c r="O141" s="162"/>
      <c r="P141" s="250"/>
      <c r="Q141" s="162"/>
      <c r="R141" s="250"/>
      <c r="S141" s="162"/>
      <c r="T141" s="250"/>
      <c r="U141" s="162"/>
      <c r="V141" s="250"/>
      <c r="W141" s="162"/>
      <c r="X141" s="250"/>
      <c r="Y141" s="162"/>
      <c r="Z141" s="234"/>
      <c r="AA141" s="162"/>
      <c r="AB141" s="234"/>
      <c r="AC141" s="1"/>
    </row>
    <row r="142" spans="1:29" ht="12" hidden="1" customHeight="1">
      <c r="A142" s="80"/>
      <c r="B142" s="81"/>
      <c r="C142" s="261"/>
      <c r="D142" s="144"/>
      <c r="E142" s="144"/>
      <c r="F142" s="115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2"/>
      <c r="B143" s="88"/>
      <c r="C143" s="254"/>
      <c r="D143" s="113"/>
      <c r="E143" s="113"/>
      <c r="F143" s="110"/>
      <c r="G143" s="89"/>
      <c r="H143" s="47"/>
      <c r="I143" s="47"/>
      <c r="J143" s="47"/>
      <c r="K143" s="263"/>
      <c r="L143" s="259"/>
      <c r="M143" s="258"/>
      <c r="N143" s="259"/>
      <c r="O143" s="258"/>
      <c r="P143" s="259"/>
      <c r="Q143" s="258"/>
      <c r="R143" s="259"/>
      <c r="S143" s="258"/>
      <c r="T143" s="259"/>
      <c r="U143" s="258"/>
      <c r="V143" s="259"/>
      <c r="W143" s="258"/>
      <c r="X143" s="259"/>
      <c r="Y143" s="251">
        <f>SUM(K143,M143,O143,Q143,S143,U143,W143)</f>
        <v>0</v>
      </c>
      <c r="Z143" s="233">
        <f>SUM(L143,N143,P143,R143,T143,V143,X143)</f>
        <v>0</v>
      </c>
      <c r="AA143" s="251">
        <f>SUM(M143,O143,Q143,S143,U143,W143,Y143)</f>
        <v>0</v>
      </c>
      <c r="AB143" s="233">
        <f>SUM(N143,P143,R143,T143,V143,X143,Z143)</f>
        <v>0</v>
      </c>
      <c r="AC143" s="1"/>
    </row>
    <row r="144" spans="1:29" ht="12" hidden="1" customHeight="1">
      <c r="A144" s="185"/>
      <c r="B144" s="88"/>
      <c r="C144" s="254"/>
      <c r="D144" s="113"/>
      <c r="E144" s="113"/>
      <c r="F144" s="110"/>
      <c r="G144" s="89"/>
      <c r="H144" s="47"/>
      <c r="I144" s="47"/>
      <c r="J144" s="47"/>
      <c r="K144" s="264"/>
      <c r="L144" s="260"/>
      <c r="M144" s="252"/>
      <c r="N144" s="260"/>
      <c r="O144" s="252"/>
      <c r="P144" s="260"/>
      <c r="Q144" s="252"/>
      <c r="R144" s="260"/>
      <c r="S144" s="252"/>
      <c r="T144" s="260"/>
      <c r="U144" s="252"/>
      <c r="V144" s="260"/>
      <c r="W144" s="252"/>
      <c r="X144" s="260"/>
      <c r="Y144" s="252"/>
      <c r="Z144" s="253"/>
      <c r="AA144" s="252"/>
      <c r="AB144" s="253"/>
      <c r="AC144" s="1"/>
    </row>
    <row r="145" spans="1:29" ht="12" hidden="1" customHeight="1">
      <c r="A145" s="255"/>
      <c r="B145" s="88"/>
      <c r="C145" s="254"/>
      <c r="D145" s="113"/>
      <c r="E145" s="113"/>
      <c r="F145" s="110"/>
      <c r="G145" s="89"/>
      <c r="H145" s="47"/>
      <c r="I145" s="47"/>
      <c r="J145" s="47"/>
      <c r="K145" s="256" t="s">
        <v>18</v>
      </c>
      <c r="L145" s="249"/>
      <c r="M145" s="235" t="s">
        <v>18</v>
      </c>
      <c r="N145" s="249"/>
      <c r="O145" s="235" t="s">
        <v>18</v>
      </c>
      <c r="P145" s="249"/>
      <c r="Q145" s="235" t="s">
        <v>18</v>
      </c>
      <c r="R145" s="249"/>
      <c r="S145" s="235" t="s">
        <v>18</v>
      </c>
      <c r="T145" s="249"/>
      <c r="U145" s="235" t="s">
        <v>18</v>
      </c>
      <c r="V145" s="249"/>
      <c r="W145" s="235" t="s">
        <v>18</v>
      </c>
      <c r="X145" s="249"/>
      <c r="Y145" s="235" t="s">
        <v>18</v>
      </c>
      <c r="Z145" s="233">
        <f>SUM(L145,N145,P145,R145,T145,V145,X145)</f>
        <v>0</v>
      </c>
      <c r="AA145" s="235" t="s">
        <v>18</v>
      </c>
      <c r="AB145" s="233">
        <f>SUM(N145,P145,R145,T145,V145,X145,Z145)</f>
        <v>0</v>
      </c>
      <c r="AC145" s="1"/>
    </row>
    <row r="146" spans="1:29" ht="12" hidden="1" customHeight="1">
      <c r="A146" s="162"/>
      <c r="B146" s="90"/>
      <c r="C146" s="236"/>
      <c r="D146" s="125"/>
      <c r="E146" s="125"/>
      <c r="F146" s="123"/>
      <c r="G146" s="91"/>
      <c r="H146" s="92"/>
      <c r="I146" s="93"/>
      <c r="J146" s="93"/>
      <c r="K146" s="257"/>
      <c r="L146" s="250"/>
      <c r="M146" s="162"/>
      <c r="N146" s="250"/>
      <c r="O146" s="162"/>
      <c r="P146" s="250"/>
      <c r="Q146" s="162"/>
      <c r="R146" s="250"/>
      <c r="S146" s="162"/>
      <c r="T146" s="250"/>
      <c r="U146" s="162"/>
      <c r="V146" s="250"/>
      <c r="W146" s="162"/>
      <c r="X146" s="250"/>
      <c r="Y146" s="162"/>
      <c r="Z146" s="234"/>
      <c r="AA146" s="162"/>
      <c r="AB146" s="234"/>
      <c r="AC146" s="1"/>
    </row>
  </sheetData>
  <mergeCells count="1268">
    <mergeCell ref="C50:F50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M50:N50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O80:P80"/>
    <mergeCell ref="Q80:R80"/>
    <mergeCell ref="S80:T80"/>
    <mergeCell ref="U80:V80"/>
    <mergeCell ref="W80:X80"/>
    <mergeCell ref="Y80:Z80"/>
    <mergeCell ref="AA84:AB86"/>
    <mergeCell ref="C85:E85"/>
    <mergeCell ref="K85:L85"/>
    <mergeCell ref="M85:N85"/>
    <mergeCell ref="O85:P85"/>
    <mergeCell ref="Q85:R85"/>
    <mergeCell ref="U91:V91"/>
    <mergeCell ref="W91:X91"/>
    <mergeCell ref="C90:E90"/>
    <mergeCell ref="K90:L90"/>
    <mergeCell ref="M90:N90"/>
    <mergeCell ref="O90:P90"/>
    <mergeCell ref="Q90:R90"/>
    <mergeCell ref="S90:T90"/>
    <mergeCell ref="U90:V90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Q87:R87"/>
    <mergeCell ref="S87:T87"/>
    <mergeCell ref="U87:V87"/>
    <mergeCell ref="S85:T85"/>
    <mergeCell ref="U85:V85"/>
    <mergeCell ref="W85:X85"/>
    <mergeCell ref="Y85:Z85"/>
    <mergeCell ref="C86:E86"/>
    <mergeCell ref="K86:L86"/>
    <mergeCell ref="M86:N86"/>
    <mergeCell ref="O86:P86"/>
    <mergeCell ref="Q86:R86"/>
    <mergeCell ref="Y90:Z90"/>
    <mergeCell ref="C88:E88"/>
    <mergeCell ref="K88:L88"/>
    <mergeCell ref="K91:L91"/>
    <mergeCell ref="M91:N91"/>
    <mergeCell ref="O91:P91"/>
    <mergeCell ref="Q91:R91"/>
    <mergeCell ref="S91:T91"/>
    <mergeCell ref="C91:E91"/>
    <mergeCell ref="Q94:R94"/>
    <mergeCell ref="S94:T94"/>
    <mergeCell ref="U94:V94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M92:N92"/>
    <mergeCell ref="O92:P92"/>
    <mergeCell ref="Q92:R92"/>
    <mergeCell ref="S92:T92"/>
    <mergeCell ref="U92:V92"/>
    <mergeCell ref="W92:X92"/>
    <mergeCell ref="Y92:Z92"/>
    <mergeCell ref="M88:N88"/>
    <mergeCell ref="O88:P88"/>
    <mergeCell ref="Q88:R88"/>
    <mergeCell ref="S88:T88"/>
    <mergeCell ref="U88:V88"/>
    <mergeCell ref="W90:X90"/>
    <mergeCell ref="C80:F80"/>
    <mergeCell ref="K80:L80"/>
    <mergeCell ref="M80:N80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U84:V84"/>
    <mergeCell ref="W84:X84"/>
    <mergeCell ref="Y84:Z84"/>
    <mergeCell ref="Q81:R81"/>
    <mergeCell ref="S81:T81"/>
    <mergeCell ref="U81:V81"/>
    <mergeCell ref="Y82:Z82"/>
    <mergeCell ref="K82:L82"/>
    <mergeCell ref="C84:E84"/>
    <mergeCell ref="K84:L84"/>
    <mergeCell ref="W94:X94"/>
    <mergeCell ref="Y94:Z94"/>
    <mergeCell ref="M95:N95"/>
    <mergeCell ref="S99:T99"/>
    <mergeCell ref="AA97:AB99"/>
    <mergeCell ref="C98:E98"/>
    <mergeCell ref="K98:L98"/>
    <mergeCell ref="M98:N9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AA106:AB106"/>
    <mergeCell ref="I105:J105"/>
    <mergeCell ref="I106:J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I103:J103"/>
    <mergeCell ref="I104:J104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2" r:id="rId1" xr:uid="{35626388-A90F-4DE6-A079-C3FB8840856B}"/>
  </hyperlinks>
  <pageMargins left="0.75" right="0.75" top="1" bottom="1" header="0.5" footer="0.5"/>
  <pageSetup scale="47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GRBS</cp:lastModifiedBy>
  <cp:lastPrinted>2017-01-25T21:22:02Z</cp:lastPrinted>
  <dcterms:created xsi:type="dcterms:W3CDTF">2010-02-26T20:05:14Z</dcterms:created>
  <dcterms:modified xsi:type="dcterms:W3CDTF">2021-04-27T01:54:06Z</dcterms:modified>
</cp:coreProperties>
</file>