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CFAEB0-23E9-4FEC-8E53-42D2BCDF72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O9" i="2" s="1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O4" i="2" s="1"/>
  <c r="L10" i="2"/>
  <c r="K10" i="2"/>
  <c r="I10" i="2"/>
  <c r="G10" i="2"/>
  <c r="F10" i="2"/>
  <c r="E10" i="2"/>
  <c r="C10" i="2"/>
  <c r="O6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<sst xmlns="http://schemas.openxmlformats.org/spreadsheetml/2006/main" count="444" uniqueCount="199">
  <si>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</si>
  <si>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</si>
  <si>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</si>
  <si>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</si>
  <si>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</si>
  <si>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</si>
  <si>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</si>
  <si>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</si>
  <si>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</si>
  <si>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</si>
  <si>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</si>
  <si>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</si>
  <si>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</si>
  <si>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</si>
  <si>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</si>
  <si>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</si>
  <si>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</si>
  <si>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</si>
  <si>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</si>
  <si>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</si>
  <si>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</si>
  <si>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</si>
  <si>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</si>
  <si>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</si>
  <si>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</si>
  <si>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</si>
  <si>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</si>
  <si>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</si>
  <si>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</si>
  <si>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</si>
  <si>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</si>
  <si>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</si>
  <si>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</si>
  <si>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</si>
  <si>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</si>
  <si>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</si>
  <si>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</si>
  <si>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</si>
  <si>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</si>
  <si>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</si>
  <si>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</si>
  <si>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</si>
  <si>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</si>
  <si>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</si>
  <si>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</si>
  <si>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</si>
  <si>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</si>
  <si>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</si>
  <si>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</si>
  <si>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</si>
  <si>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</si>
  <si>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</si>
  <si>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</si>
  <si>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</si>
  <si>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</si>
  <si>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</si>
  <si>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</si>
  <si>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</si>
  <si>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</si>
  <si>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</si>
  <si>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</si>
  <si>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</si>
  <si>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</si>
  <si>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</si>
  <si>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</si>
  <si>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</si>
  <si>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</si>
  <si>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</si>
  <si>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</si>
  <si>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</si>
  <si>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</si>
  <si>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</si>
  <si>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</si>
  <si>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</si>
  <si>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</si>
  <si>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</si>
  <si>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</si>
  <si>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</si>
  <si>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</si>
  <si>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</si>
  <si>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</si>
  <si>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</si>
  <si>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</si>
  <si>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</si>
  <si>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</si>
  <si>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</si>
  <si>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</si>
  <si>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</si>
  <si>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</si>
  <si>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</si>
  <si>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</si>
  <si>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</si>
  <si>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</si>
  <si>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</si>
  <si>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</si>
  <si>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</si>
  <si>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MANAGER NAME Alyssa Harrell</t>
  </si>
  <si>
    <t>Enter Date: 5-5-24</t>
  </si>
  <si>
    <t>8am</t>
  </si>
  <si>
    <t>7pm</t>
  </si>
  <si>
    <t>10am</t>
  </si>
  <si>
    <t>12am</t>
  </si>
  <si>
    <t>7am</t>
  </si>
  <si>
    <t>8pm</t>
  </si>
  <si>
    <t>930am</t>
  </si>
  <si>
    <t>930pm</t>
  </si>
  <si>
    <t>Lemontree Lane, Port Sheldon, MI 49460</t>
  </si>
  <si>
    <t>156 E 16th St, Holland, MI 49423</t>
  </si>
  <si>
    <t>1h 27m</t>
  </si>
  <si>
    <t>282 W 30th St, Holland MI 49423</t>
  </si>
  <si>
    <t>16m</t>
  </si>
  <si>
    <t>1191 Washington Ave, Holland, MI 49423</t>
  </si>
  <si>
    <t>1h 3m</t>
  </si>
  <si>
    <t>Office</t>
  </si>
  <si>
    <t>307 Leonard St NW, Grand Rapids, MI 49504</t>
  </si>
  <si>
    <t>22m</t>
  </si>
  <si>
    <t>4475 Alden Nash Ave SE, Lowell Charter Township, MI 49331</t>
  </si>
  <si>
    <t>15m</t>
  </si>
  <si>
    <t>3440 Okemos Rd, Okemos, MI 48864</t>
  </si>
  <si>
    <t>2h 45m</t>
  </si>
  <si>
    <t>Okemos Cornell Ele</t>
  </si>
  <si>
    <t>4371 Cornell Road, Okemos MI 48864</t>
  </si>
  <si>
    <t>11m</t>
  </si>
  <si>
    <t>16819 Marsh Rd, Bath Twp, MI 48840</t>
  </si>
  <si>
    <t>53 Standale</t>
  </si>
  <si>
    <t>4520 Lake Michigan Drive, Grand Rapids MI 49534</t>
  </si>
  <si>
    <t>Tue</t>
  </si>
  <si>
    <t>4m</t>
  </si>
  <si>
    <t>9170 US-31, West Olive, MI 49460</t>
  </si>
  <si>
    <t>37m</t>
  </si>
  <si>
    <t>53 Ionia</t>
  </si>
  <si>
    <t>3153 Commerce Lane, Ionia MI 48846</t>
  </si>
  <si>
    <t>1h 47m</t>
  </si>
  <si>
    <t>Ionia High School</t>
  </si>
  <si>
    <t>250 E Tuttle Rd, Ionia MI 48846</t>
  </si>
  <si>
    <t>31m</t>
  </si>
  <si>
    <t>Okemos High School</t>
  </si>
  <si>
    <t>2800 Jolly Road, Okemos MI 48864</t>
  </si>
  <si>
    <t>1h 2m</t>
  </si>
  <si>
    <t>Okemos Central</t>
  </si>
  <si>
    <t>4406 Okemos Road, Okemos MI 48864</t>
  </si>
  <si>
    <t>53 Okemos</t>
  </si>
  <si>
    <t>4815 Okemos Road, Okemos MI 48864</t>
  </si>
  <si>
    <t>1h 45m</t>
  </si>
  <si>
    <t>Okemos Kinawa Upper Ele</t>
  </si>
  <si>
    <t>1900 Kinawa Drive, Okemos Mi 48864</t>
  </si>
  <si>
    <t>18m</t>
  </si>
  <si>
    <t>3490 Okemos Rd, Okemos, MI 48864</t>
  </si>
  <si>
    <t>2h 8m</t>
  </si>
  <si>
    <t>5m</t>
  </si>
  <si>
    <t>9m</t>
  </si>
  <si>
    <t>Unnamed Road, Berlin Township, MI 48846</t>
  </si>
  <si>
    <t>Ionia Emerson</t>
  </si>
  <si>
    <t>645 Hackett St, Ionia MI 48846</t>
  </si>
  <si>
    <t>Wed</t>
  </si>
  <si>
    <t>5h 55m</t>
  </si>
  <si>
    <t>6363 136th Ave, Holland, MI 49424</t>
  </si>
  <si>
    <t>30m</t>
  </si>
  <si>
    <t>217 E 24th St Ste 102, Holland, MI 49423</t>
  </si>
  <si>
    <t>1h 5m</t>
  </si>
  <si>
    <t>Holland Longfellow</t>
  </si>
  <si>
    <t>45 E 25th St, Holland MI 49423</t>
  </si>
  <si>
    <t>320 W 24th St, Holland, MI 49423</t>
  </si>
  <si>
    <t>2h 50m</t>
  </si>
  <si>
    <t>2139 Haslett Rd, Meridian Charter Township, MI 48840</t>
  </si>
  <si>
    <t>56m</t>
  </si>
  <si>
    <t>Thu</t>
  </si>
  <si>
    <t>40m</t>
  </si>
  <si>
    <t>594 E 24th St, Holland, MI 49423</t>
  </si>
  <si>
    <t>3h 41m</t>
  </si>
  <si>
    <t>11172 E 16th St, Holland, MI 49423</t>
  </si>
  <si>
    <t>53m</t>
  </si>
  <si>
    <t>363 S River Ave, Holland, MI 49423</t>
  </si>
  <si>
    <t>218 N River Ave, Holland, MI 49424</t>
  </si>
  <si>
    <t>23m</t>
  </si>
  <si>
    <t>2358 Ottawa Beach Rd, Holland, MI 49424</t>
  </si>
  <si>
    <t>4h 57m</t>
  </si>
  <si>
    <t>12330 James St, Holland, MI 49424</t>
  </si>
  <si>
    <t>14m</t>
  </si>
  <si>
    <t>2423 120th Ave, Holland, MI 49424</t>
  </si>
  <si>
    <t>Fri</t>
  </si>
  <si>
    <t>10m</t>
  </si>
  <si>
    <t>53 Jenison</t>
  </si>
  <si>
    <t>530 Baldwin Street, Jenison MI 49428</t>
  </si>
  <si>
    <t>1h 52m</t>
  </si>
  <si>
    <t>25m</t>
  </si>
  <si>
    <t>7m</t>
  </si>
  <si>
    <t>2307 Jolly Rd, Okemos, MI 48864</t>
  </si>
  <si>
    <t>2h 48m</t>
  </si>
  <si>
    <t>2311 Jolly Rd, Okemos, MI 48864</t>
  </si>
  <si>
    <t>Rather Elementary</t>
  </si>
  <si>
    <t>2525 S State Rd, Ionia, MI 48846</t>
  </si>
  <si>
    <t>3h 37m</t>
  </si>
  <si>
    <t>BELDING - MIDDLE SCHOOL</t>
  </si>
  <si>
    <t>410 Ionia St, Belding MI 48809</t>
  </si>
  <si>
    <t>8768 Belding Rd NE, Rockford, MI 49341</t>
  </si>
  <si>
    <t>91 Douglas Ave, Holland, MI 49424</t>
  </si>
  <si>
    <t>906 136th Ave, Holland, MI 49424</t>
  </si>
  <si>
    <t>GR-office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</si>
</sst>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8" xfId="0" applyFont="1" applyBorder="1"/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A6" workbookViewId="0">
      <selection activeCell="M1" sqref="M1:N1"/>
    </sheetView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  <col min="16" max="26" width="8.7109375" customWidth="1"/>
  </cols>
  <sheetData>
    <row r="1" spans="1:14" ht="22.5" customHeight="1" x14ac:dyDescent="0.25">
      <c r="A1" s="58" t="s">
        <v>0</v>
      </c>
      <c r="B1" s="59"/>
      <c r="C1" s="59"/>
      <c r="D1" s="59"/>
      <c r="E1" s="41"/>
      <c r="F1" s="61" t="s">
        <v>96</v>
      </c>
      <c r="G1" s="59"/>
      <c r="H1" s="59"/>
      <c r="I1" s="41"/>
      <c r="J1" s="62" t="s">
        <v>97</v>
      </c>
      <c r="K1" s="64"/>
      <c r="L1" s="1" t="s">
        <v>2</v>
      </c>
      <c r="M1" s="66" t="s">
        <v>198</v>
      </c>
      <c r="N1" s="31"/>
    </row>
    <row r="2" spans="1:14" ht="39.7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/>
      <c r="N2" s="31"/>
    </row>
    <row r="3" spans="1:14" ht="28.5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/>
      <c r="N3" s="31"/>
    </row>
    <row r="4" spans="1:14" ht="34.5" customHeight="1" x14ac:dyDescent="0.25">
      <c r="A4" s="55" t="s">
        <v>13</v>
      </c>
      <c r="B4" s="31"/>
      <c r="C4" s="56" t="s">
        <v>98</v>
      </c>
      <c r="D4" s="31"/>
      <c r="E4" s="7" t="s">
        <v>100</v>
      </c>
      <c r="F4" s="7" t="s">
        <v>104</v>
      </c>
      <c r="G4" s="7" t="s">
        <v>102</v>
      </c>
      <c r="H4" s="7" t="s">
        <v>102</v>
      </c>
      <c r="I4" s="7"/>
      <c r="J4" s="7"/>
      <c r="K4" s="45" t="s">
        <v>14</v>
      </c>
      <c r="L4" s="46"/>
      <c r="M4" s="47">
        <f>SUM(M6)+M11</f>
        <v>68.5</v>
      </c>
      <c r="N4" s="48"/>
    </row>
    <row r="5" spans="1:14" ht="36" customHeight="1" x14ac:dyDescent="0.25">
      <c r="A5" s="55" t="s">
        <v>15</v>
      </c>
      <c r="B5" s="31"/>
      <c r="C5" s="56" t="s">
        <v>99</v>
      </c>
      <c r="D5" s="31"/>
      <c r="E5" s="7" t="s">
        <v>101</v>
      </c>
      <c r="F5" s="7" t="s">
        <v>99</v>
      </c>
      <c r="G5" s="7" t="s">
        <v>103</v>
      </c>
      <c r="H5" s="7" t="s">
        <v>105</v>
      </c>
      <c r="I5" s="7"/>
      <c r="J5" s="7"/>
      <c r="K5" s="42"/>
      <c r="L5" s="43"/>
      <c r="M5" s="42"/>
      <c r="N5" s="43"/>
    </row>
    <row r="6" spans="1:14" ht="60.75" customHeight="1" x14ac:dyDescent="0.25">
      <c r="A6" s="57" t="s">
        <v>16</v>
      </c>
      <c r="B6" s="31"/>
      <c r="C6" s="53">
        <v>11</v>
      </c>
      <c r="D6" s="31"/>
      <c r="E6" s="8">
        <v>14</v>
      </c>
      <c r="F6" s="8">
        <v>9.5</v>
      </c>
      <c r="G6" s="8">
        <v>13</v>
      </c>
      <c r="H6" s="8">
        <v>14</v>
      </c>
      <c r="I6" s="8"/>
      <c r="J6" s="8"/>
      <c r="K6" s="36" t="s">
        <v>17</v>
      </c>
      <c r="L6" s="31"/>
      <c r="M6" s="49">
        <f>SUM(C10:J10)</f>
        <v>68.5</v>
      </c>
      <c r="N6" s="31"/>
    </row>
    <row r="7" spans="1:14" ht="37.5" customHeight="1" x14ac:dyDescent="0.25">
      <c r="A7" s="71" t="s">
        <v>18</v>
      </c>
      <c r="B7" s="31"/>
      <c r="C7" s="53">
        <v>2</v>
      </c>
      <c r="D7" s="31"/>
      <c r="E7" s="8">
        <v>1</v>
      </c>
      <c r="F7" s="8">
        <v>2</v>
      </c>
      <c r="G7" s="8">
        <v>1</v>
      </c>
      <c r="H7" s="8">
        <v>1</v>
      </c>
      <c r="I7" s="8"/>
      <c r="J7" s="8"/>
      <c r="K7" s="77" t="s">
        <v>19</v>
      </c>
      <c r="L7" s="41"/>
      <c r="M7" s="40">
        <f>SUM(L21:L498)</f>
        <v>0</v>
      </c>
      <c r="N7" s="41"/>
    </row>
    <row r="8" spans="1:14" ht="47.25" customHeight="1" x14ac:dyDescent="0.25">
      <c r="A8" s="72" t="s">
        <v>20</v>
      </c>
      <c r="B8" s="31"/>
      <c r="C8" s="52"/>
      <c r="D8" s="31"/>
      <c r="E8" s="9"/>
      <c r="F8" s="9"/>
      <c r="G8" s="9"/>
      <c r="H8" s="9"/>
      <c r="I8" s="9"/>
      <c r="J8" s="9"/>
      <c r="K8" s="42"/>
      <c r="L8" s="43"/>
      <c r="M8" s="42"/>
      <c r="N8" s="43"/>
    </row>
    <row r="9" spans="1:14" ht="43.5" customHeight="1" x14ac:dyDescent="0.25">
      <c r="A9" s="72" t="s">
        <v>21</v>
      </c>
      <c r="B9" s="31"/>
      <c r="C9" s="53"/>
      <c r="D9" s="31"/>
      <c r="E9" s="8"/>
      <c r="F9" s="8"/>
      <c r="G9" s="8"/>
      <c r="H9" s="8"/>
      <c r="I9" s="8"/>
      <c r="J9" s="8"/>
      <c r="K9" s="36" t="s">
        <v>22</v>
      </c>
      <c r="L9" s="31"/>
      <c r="M9" s="35">
        <f>SUM(N21:N498)</f>
        <v>1026.6000000000001</v>
      </c>
      <c r="N9" s="31"/>
    </row>
    <row r="10" spans="1:14" ht="63.75" customHeight="1" x14ac:dyDescent="0.25">
      <c r="A10" s="73" t="s">
        <v>23</v>
      </c>
      <c r="B10" s="31"/>
      <c r="C10" s="54">
        <f>SUM(C6+C7+C8-C9)</f>
        <v>13</v>
      </c>
      <c r="D10" s="31"/>
      <c r="E10" s="10">
        <f t="shared" ref="E10:J10" si="0">SUM(E6+E7+E8-E9)</f>
        <v>15</v>
      </c>
      <c r="F10" s="10">
        <f t="shared" si="0"/>
        <v>11.5</v>
      </c>
      <c r="G10" s="10">
        <f t="shared" si="0"/>
        <v>14</v>
      </c>
      <c r="H10" s="10">
        <f t="shared" si="0"/>
        <v>15</v>
      </c>
      <c r="I10" s="10">
        <f t="shared" si="0"/>
        <v>0</v>
      </c>
      <c r="J10" s="10">
        <f t="shared" si="0"/>
        <v>0</v>
      </c>
      <c r="K10" s="36" t="s">
        <v>24</v>
      </c>
      <c r="L10" s="30"/>
      <c r="M10" s="30"/>
      <c r="N10" s="31"/>
    </row>
    <row r="11" spans="1:14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37" t="s">
        <v>27</v>
      </c>
      <c r="L11" s="31"/>
      <c r="M11" s="38">
        <f>SUM(C11:J11)</f>
        <v>0</v>
      </c>
      <c r="N11" s="31"/>
    </row>
    <row r="12" spans="1:14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1"/>
    </row>
    <row r="13" spans="1:14" ht="18.75" x14ac:dyDescent="0.25">
      <c r="A13" s="68" t="s">
        <v>34</v>
      </c>
      <c r="B13" s="31"/>
      <c r="C13" s="14"/>
      <c r="D13" s="14"/>
      <c r="E13" s="12"/>
      <c r="F13" s="29"/>
      <c r="G13" s="30"/>
      <c r="H13" s="30"/>
      <c r="I13" s="31"/>
      <c r="J13" s="15"/>
      <c r="K13" s="29"/>
      <c r="L13" s="30"/>
      <c r="M13" s="30"/>
      <c r="N13" s="31"/>
    </row>
    <row r="14" spans="1:14" ht="18.75" x14ac:dyDescent="0.25">
      <c r="A14" s="68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1"/>
    </row>
    <row r="15" spans="1:14" ht="18.75" x14ac:dyDescent="0.25">
      <c r="A15" s="68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1"/>
    </row>
    <row r="16" spans="1:14" ht="18.75" x14ac:dyDescent="0.25">
      <c r="A16" s="68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1"/>
    </row>
    <row r="17" spans="1:18" ht="18.75" x14ac:dyDescent="0.25">
      <c r="A17" s="68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1"/>
    </row>
    <row r="18" spans="1:18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1"/>
    </row>
    <row r="19" spans="1:18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1"/>
    </row>
    <row r="20" spans="1:18" ht="133.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32" t="s">
        <v>55</v>
      </c>
      <c r="P20" s="33"/>
      <c r="Q20" s="33"/>
      <c r="R20" s="34"/>
    </row>
    <row r="21" spans="1:18" ht="15.75" customHeight="1" x14ac:dyDescent="0.25">
      <c r="A21" s="78">
        <v>45411</v>
      </c>
      <c r="B21" t="s">
        <v>72</v>
      </c>
      <c r="C21" s="79">
        <v>0.38750000000000001</v>
      </c>
      <c r="D21" s="79">
        <v>0.39861111111111114</v>
      </c>
      <c r="E21" t="s">
        <v>79</v>
      </c>
      <c r="F21">
        <v>12.6</v>
      </c>
      <c r="G21" t="s">
        <v>74</v>
      </c>
      <c r="H21" t="s">
        <v>106</v>
      </c>
      <c r="J21" t="s">
        <v>107</v>
      </c>
      <c r="K21" s="23"/>
      <c r="L21" s="24"/>
      <c r="M21" s="24">
        <v>-12.6</v>
      </c>
      <c r="N21" s="24">
        <f t="shared" ref="N21:N275" si="1">F21+M21</f>
        <v>0</v>
      </c>
    </row>
    <row r="22" spans="1:18" ht="15.75" customHeight="1" x14ac:dyDescent="0.25">
      <c r="A22" s="78">
        <v>45411</v>
      </c>
      <c r="B22" t="s">
        <v>72</v>
      </c>
      <c r="C22" s="79">
        <v>0.40763888888888888</v>
      </c>
      <c r="D22" s="79">
        <v>0.41111111111111109</v>
      </c>
      <c r="E22" t="s">
        <v>108</v>
      </c>
      <c r="F22">
        <v>1.4</v>
      </c>
      <c r="H22" t="s">
        <v>107</v>
      </c>
      <c r="I22" t="s">
        <v>93</v>
      </c>
      <c r="J22" t="s">
        <v>109</v>
      </c>
      <c r="K22" s="23"/>
      <c r="L22" s="24"/>
      <c r="M22" s="24"/>
      <c r="N22" s="24">
        <f t="shared" si="1"/>
        <v>1.4</v>
      </c>
    </row>
    <row r="23" spans="1:18" ht="15.75" customHeight="1" x14ac:dyDescent="0.25">
      <c r="A23" s="78">
        <v>45411</v>
      </c>
      <c r="B23" t="s">
        <v>72</v>
      </c>
      <c r="C23" s="79">
        <v>0.47152777777777777</v>
      </c>
      <c r="D23" s="79">
        <v>0.47430555555555554</v>
      </c>
      <c r="E23" t="s">
        <v>110</v>
      </c>
      <c r="F23">
        <v>2</v>
      </c>
      <c r="G23" t="s">
        <v>93</v>
      </c>
      <c r="H23" t="s">
        <v>109</v>
      </c>
      <c r="J23" t="s">
        <v>111</v>
      </c>
      <c r="K23" s="23"/>
      <c r="L23" s="24"/>
      <c r="M23" s="24"/>
      <c r="N23" s="24">
        <f t="shared" si="1"/>
        <v>2</v>
      </c>
    </row>
    <row r="24" spans="1:18" ht="15.75" customHeight="1" x14ac:dyDescent="0.25">
      <c r="A24" s="78">
        <v>45411</v>
      </c>
      <c r="B24" t="s">
        <v>72</v>
      </c>
      <c r="C24" s="79">
        <v>0.48541666666666666</v>
      </c>
      <c r="D24" s="79">
        <v>0.50694444444444442</v>
      </c>
      <c r="E24" t="s">
        <v>112</v>
      </c>
      <c r="F24">
        <v>33.700000000000003</v>
      </c>
      <c r="H24" t="s">
        <v>111</v>
      </c>
      <c r="I24" t="s">
        <v>113</v>
      </c>
      <c r="J24" t="s">
        <v>114</v>
      </c>
      <c r="K24" s="23"/>
      <c r="L24" s="24"/>
      <c r="M24" s="24"/>
      <c r="N24" s="24">
        <f t="shared" si="1"/>
        <v>33.700000000000003</v>
      </c>
    </row>
    <row r="25" spans="1:18" ht="15.75" customHeight="1" x14ac:dyDescent="0.25">
      <c r="A25" s="78">
        <v>45411</v>
      </c>
      <c r="B25" t="s">
        <v>72</v>
      </c>
      <c r="C25" s="79">
        <v>0.55069444444444449</v>
      </c>
      <c r="D25" s="79">
        <v>0.56388888888888888</v>
      </c>
      <c r="E25" t="s">
        <v>115</v>
      </c>
      <c r="F25">
        <v>20.7</v>
      </c>
      <c r="G25" t="s">
        <v>113</v>
      </c>
      <c r="H25" t="s">
        <v>114</v>
      </c>
      <c r="J25" t="s">
        <v>116</v>
      </c>
      <c r="K25" s="23"/>
      <c r="L25" s="24"/>
      <c r="M25" s="24"/>
      <c r="N25" s="24">
        <f t="shared" si="1"/>
        <v>20.7</v>
      </c>
    </row>
    <row r="26" spans="1:18" ht="15.75" customHeight="1" x14ac:dyDescent="0.25">
      <c r="A26" s="78">
        <v>45411</v>
      </c>
      <c r="B26" t="s">
        <v>72</v>
      </c>
      <c r="C26" s="79">
        <v>0.57916666666666672</v>
      </c>
      <c r="D26" s="79">
        <v>0.61041666666666672</v>
      </c>
      <c r="E26" t="s">
        <v>117</v>
      </c>
      <c r="F26">
        <v>58.4</v>
      </c>
      <c r="H26" t="s">
        <v>116</v>
      </c>
      <c r="J26" t="s">
        <v>118</v>
      </c>
      <c r="K26" s="23"/>
      <c r="L26" s="24"/>
      <c r="M26" s="24"/>
      <c r="N26" s="24">
        <f t="shared" si="1"/>
        <v>58.4</v>
      </c>
    </row>
    <row r="27" spans="1:18" ht="15.75" customHeight="1" x14ac:dyDescent="0.25">
      <c r="A27" s="78">
        <v>45411</v>
      </c>
      <c r="B27" t="s">
        <v>72</v>
      </c>
      <c r="C27" s="79">
        <v>0.62083333333333335</v>
      </c>
      <c r="D27" s="79">
        <v>0.62708333333333333</v>
      </c>
      <c r="E27" t="s">
        <v>119</v>
      </c>
      <c r="F27">
        <v>4.0999999999999996</v>
      </c>
      <c r="H27" t="s">
        <v>118</v>
      </c>
      <c r="I27" t="s">
        <v>120</v>
      </c>
      <c r="J27" t="s">
        <v>121</v>
      </c>
      <c r="K27" s="23"/>
      <c r="L27" s="24"/>
      <c r="M27" s="24"/>
      <c r="N27" s="24">
        <f t="shared" si="1"/>
        <v>4.0999999999999996</v>
      </c>
    </row>
    <row r="28" spans="1:18" ht="15.75" customHeight="1" x14ac:dyDescent="0.25">
      <c r="A28" s="78">
        <v>45411</v>
      </c>
      <c r="B28" t="s">
        <v>72</v>
      </c>
      <c r="C28" s="79">
        <v>0.7416666666666667</v>
      </c>
      <c r="D28" s="79">
        <v>0.75069444444444444</v>
      </c>
      <c r="E28" t="s">
        <v>122</v>
      </c>
      <c r="F28">
        <v>5.5</v>
      </c>
      <c r="G28" t="s">
        <v>120</v>
      </c>
      <c r="H28" t="s">
        <v>121</v>
      </c>
      <c r="J28" t="s">
        <v>123</v>
      </c>
      <c r="K28" s="23"/>
      <c r="L28" s="24"/>
      <c r="M28" s="24"/>
      <c r="N28" s="24">
        <f t="shared" si="1"/>
        <v>5.5</v>
      </c>
    </row>
    <row r="29" spans="1:18" ht="15.75" customHeight="1" x14ac:dyDescent="0.25">
      <c r="A29" s="78">
        <v>45411</v>
      </c>
      <c r="B29" t="s">
        <v>72</v>
      </c>
      <c r="C29" s="79">
        <v>0.7583333333333333</v>
      </c>
      <c r="D29" s="79">
        <v>0.8041666666666667</v>
      </c>
      <c r="E29" t="s">
        <v>115</v>
      </c>
      <c r="F29">
        <v>83.3</v>
      </c>
      <c r="H29" t="s">
        <v>123</v>
      </c>
      <c r="I29" t="s">
        <v>124</v>
      </c>
      <c r="J29" t="s">
        <v>125</v>
      </c>
      <c r="K29" s="23"/>
      <c r="L29" s="24"/>
      <c r="M29" s="24"/>
      <c r="N29" s="24">
        <f t="shared" si="1"/>
        <v>83.3</v>
      </c>
    </row>
    <row r="30" spans="1:18" ht="15.75" customHeight="1" x14ac:dyDescent="0.25">
      <c r="A30" s="78">
        <v>45411</v>
      </c>
      <c r="B30" t="s">
        <v>72</v>
      </c>
      <c r="C30" s="79">
        <v>0.81944444444444442</v>
      </c>
      <c r="D30" s="79">
        <v>0.84375</v>
      </c>
      <c r="F30">
        <v>25</v>
      </c>
      <c r="G30" t="s">
        <v>124</v>
      </c>
      <c r="H30" t="s">
        <v>125</v>
      </c>
      <c r="I30" t="s">
        <v>74</v>
      </c>
      <c r="J30" t="s">
        <v>106</v>
      </c>
      <c r="K30" s="23"/>
      <c r="L30" s="24"/>
      <c r="M30" s="24">
        <v>-25</v>
      </c>
      <c r="N30" s="24">
        <f t="shared" si="1"/>
        <v>0</v>
      </c>
    </row>
    <row r="31" spans="1:18" ht="15.75" customHeight="1" x14ac:dyDescent="0.25">
      <c r="A31" s="78">
        <v>45412</v>
      </c>
      <c r="B31" t="s">
        <v>126</v>
      </c>
      <c r="C31" s="79">
        <v>0.41249999999999998</v>
      </c>
      <c r="D31" s="79">
        <v>0.4152777777777778</v>
      </c>
      <c r="E31" t="s">
        <v>127</v>
      </c>
      <c r="F31">
        <v>1.1000000000000001</v>
      </c>
      <c r="G31" t="s">
        <v>74</v>
      </c>
      <c r="H31" t="s">
        <v>106</v>
      </c>
      <c r="J31" t="s">
        <v>128</v>
      </c>
      <c r="K31" s="23"/>
      <c r="L31" s="24"/>
      <c r="M31" s="24">
        <v>-1.1000000000000001</v>
      </c>
      <c r="N31" s="24">
        <f t="shared" si="1"/>
        <v>0</v>
      </c>
    </row>
    <row r="32" spans="1:18" ht="15.75" customHeight="1" x14ac:dyDescent="0.25">
      <c r="A32" s="78">
        <v>45412</v>
      </c>
      <c r="B32" t="s">
        <v>126</v>
      </c>
      <c r="C32" s="79">
        <v>0.41805555555555557</v>
      </c>
      <c r="D32" s="79">
        <v>0.46250000000000002</v>
      </c>
      <c r="E32" t="s">
        <v>129</v>
      </c>
      <c r="F32">
        <v>67.2</v>
      </c>
      <c r="H32" t="s">
        <v>128</v>
      </c>
      <c r="I32" t="s">
        <v>130</v>
      </c>
      <c r="J32" t="s">
        <v>131</v>
      </c>
      <c r="K32" s="23"/>
      <c r="L32" s="24"/>
      <c r="M32" s="24">
        <v>-28.9</v>
      </c>
      <c r="N32" s="24">
        <f t="shared" si="1"/>
        <v>38.300000000000004</v>
      </c>
    </row>
    <row r="33" spans="1:14" ht="15.75" customHeight="1" x14ac:dyDescent="0.25">
      <c r="A33" s="78">
        <v>45412</v>
      </c>
      <c r="B33" t="s">
        <v>126</v>
      </c>
      <c r="C33" s="79">
        <v>0.48819444444444443</v>
      </c>
      <c r="D33" s="79">
        <v>0.49027777777777776</v>
      </c>
      <c r="E33" t="s">
        <v>132</v>
      </c>
      <c r="F33">
        <v>1.1000000000000001</v>
      </c>
      <c r="G33" t="s">
        <v>130</v>
      </c>
      <c r="H33" t="s">
        <v>131</v>
      </c>
      <c r="I33" t="s">
        <v>133</v>
      </c>
      <c r="J33" t="s">
        <v>134</v>
      </c>
      <c r="K33" s="23"/>
      <c r="L33" s="24"/>
      <c r="M33" s="24"/>
      <c r="N33" s="24">
        <f t="shared" si="1"/>
        <v>1.1000000000000001</v>
      </c>
    </row>
    <row r="34" spans="1:14" ht="15.75" customHeight="1" x14ac:dyDescent="0.25">
      <c r="A34" s="78">
        <v>45412</v>
      </c>
      <c r="B34" t="s">
        <v>126</v>
      </c>
      <c r="C34" s="79">
        <v>0.56458333333333333</v>
      </c>
      <c r="D34" s="79">
        <v>0.6</v>
      </c>
      <c r="E34" t="s">
        <v>135</v>
      </c>
      <c r="F34">
        <v>53.3</v>
      </c>
      <c r="G34" t="s">
        <v>133</v>
      </c>
      <c r="H34" t="s">
        <v>134</v>
      </c>
      <c r="I34" t="s">
        <v>136</v>
      </c>
      <c r="J34" t="s">
        <v>137</v>
      </c>
      <c r="K34" s="23"/>
      <c r="L34" s="24"/>
      <c r="M34" s="24"/>
      <c r="N34" s="24">
        <f t="shared" si="1"/>
        <v>53.3</v>
      </c>
    </row>
    <row r="35" spans="1:14" ht="15.75" customHeight="1" x14ac:dyDescent="0.25">
      <c r="A35" s="78">
        <v>45412</v>
      </c>
      <c r="B35" t="s">
        <v>126</v>
      </c>
      <c r="C35" s="79">
        <v>0.62152777777777779</v>
      </c>
      <c r="D35" s="79">
        <v>0.62569444444444444</v>
      </c>
      <c r="E35" t="s">
        <v>138</v>
      </c>
      <c r="F35">
        <v>2.6</v>
      </c>
      <c r="G35" t="s">
        <v>136</v>
      </c>
      <c r="H35" t="s">
        <v>137</v>
      </c>
      <c r="I35" t="s">
        <v>139</v>
      </c>
      <c r="J35" t="s">
        <v>140</v>
      </c>
      <c r="K35" s="23"/>
      <c r="L35" s="24"/>
      <c r="M35" s="24"/>
      <c r="N35" s="24">
        <f t="shared" si="1"/>
        <v>2.6</v>
      </c>
    </row>
    <row r="36" spans="1:14" ht="15.75" customHeight="1" x14ac:dyDescent="0.25">
      <c r="A36" s="78">
        <v>45412</v>
      </c>
      <c r="B36" t="s">
        <v>126</v>
      </c>
      <c r="C36" s="79">
        <v>0.66874999999999996</v>
      </c>
      <c r="D36" s="79">
        <v>0.67083333333333328</v>
      </c>
      <c r="E36" t="s">
        <v>122</v>
      </c>
      <c r="F36">
        <v>0.6</v>
      </c>
      <c r="G36" t="s">
        <v>139</v>
      </c>
      <c r="H36" t="s">
        <v>140</v>
      </c>
      <c r="I36" t="s">
        <v>141</v>
      </c>
      <c r="J36" t="s">
        <v>142</v>
      </c>
      <c r="K36" s="23"/>
      <c r="L36" s="24"/>
      <c r="M36" s="24"/>
      <c r="N36" s="24">
        <f t="shared" si="1"/>
        <v>0.6</v>
      </c>
    </row>
    <row r="37" spans="1:14" ht="15.75" customHeight="1" x14ac:dyDescent="0.25">
      <c r="A37" s="78">
        <v>45412</v>
      </c>
      <c r="B37" t="s">
        <v>126</v>
      </c>
      <c r="C37" s="79">
        <v>0.67847222222222225</v>
      </c>
      <c r="D37" s="79">
        <v>0.68263888888888891</v>
      </c>
      <c r="E37" t="s">
        <v>143</v>
      </c>
      <c r="F37">
        <v>2.8</v>
      </c>
      <c r="G37" t="s">
        <v>141</v>
      </c>
      <c r="H37" t="s">
        <v>142</v>
      </c>
      <c r="I37" t="s">
        <v>144</v>
      </c>
      <c r="J37" t="s">
        <v>145</v>
      </c>
      <c r="K37" s="23"/>
      <c r="L37" s="24"/>
      <c r="M37" s="24"/>
      <c r="N37" s="24">
        <f t="shared" si="1"/>
        <v>2.8</v>
      </c>
    </row>
    <row r="38" spans="1:14" ht="15.75" customHeight="1" x14ac:dyDescent="0.25">
      <c r="A38" s="78">
        <v>45412</v>
      </c>
      <c r="B38" t="s">
        <v>126</v>
      </c>
      <c r="C38" s="79">
        <v>0.75555555555555554</v>
      </c>
      <c r="D38" s="79">
        <v>0.76111111111111107</v>
      </c>
      <c r="E38" t="s">
        <v>146</v>
      </c>
      <c r="F38">
        <v>2.2000000000000002</v>
      </c>
      <c r="G38" t="s">
        <v>144</v>
      </c>
      <c r="H38" t="s">
        <v>145</v>
      </c>
      <c r="J38" t="s">
        <v>147</v>
      </c>
      <c r="K38" s="23"/>
      <c r="L38" s="24"/>
      <c r="M38" s="24"/>
      <c r="N38" s="24">
        <f t="shared" si="1"/>
        <v>2.2000000000000002</v>
      </c>
    </row>
    <row r="39" spans="1:14" ht="15.75" customHeight="1" x14ac:dyDescent="0.25">
      <c r="A39" s="78">
        <v>45412</v>
      </c>
      <c r="B39" t="s">
        <v>126</v>
      </c>
      <c r="C39" s="79">
        <v>0.77361111111111114</v>
      </c>
      <c r="D39" s="79">
        <v>0.77638888888888891</v>
      </c>
      <c r="E39" t="s">
        <v>148</v>
      </c>
      <c r="F39">
        <v>2.6</v>
      </c>
      <c r="H39" t="s">
        <v>147</v>
      </c>
      <c r="I39" t="s">
        <v>144</v>
      </c>
      <c r="J39" t="s">
        <v>145</v>
      </c>
      <c r="K39" s="23"/>
      <c r="L39" s="24"/>
      <c r="M39" s="24"/>
      <c r="N39" s="24">
        <f t="shared" si="1"/>
        <v>2.6</v>
      </c>
    </row>
    <row r="40" spans="1:14" ht="15.75" customHeight="1" x14ac:dyDescent="0.25">
      <c r="A40" s="78">
        <v>45412</v>
      </c>
      <c r="B40" t="s">
        <v>126</v>
      </c>
      <c r="C40" s="79">
        <v>0.86527777777777781</v>
      </c>
      <c r="D40" s="79">
        <v>0.8833333333333333</v>
      </c>
      <c r="E40" t="s">
        <v>149</v>
      </c>
      <c r="F40">
        <v>17.100000000000001</v>
      </c>
      <c r="G40" t="s">
        <v>144</v>
      </c>
      <c r="H40" t="s">
        <v>145</v>
      </c>
      <c r="I40" t="s">
        <v>144</v>
      </c>
      <c r="J40" t="s">
        <v>145</v>
      </c>
      <c r="K40" s="23"/>
      <c r="L40" s="24"/>
      <c r="M40" s="24"/>
      <c r="N40" s="24">
        <f t="shared" si="1"/>
        <v>17.100000000000001</v>
      </c>
    </row>
    <row r="41" spans="1:14" ht="15.75" customHeight="1" x14ac:dyDescent="0.25">
      <c r="A41" s="78">
        <v>45412</v>
      </c>
      <c r="B41" t="s">
        <v>126</v>
      </c>
      <c r="C41" s="79">
        <v>0.88680555555555551</v>
      </c>
      <c r="D41" s="79">
        <v>0.91666666666666663</v>
      </c>
      <c r="E41" t="s">
        <v>150</v>
      </c>
      <c r="F41">
        <v>49.5</v>
      </c>
      <c r="G41" t="s">
        <v>144</v>
      </c>
      <c r="H41" t="s">
        <v>145</v>
      </c>
      <c r="J41" t="s">
        <v>151</v>
      </c>
      <c r="K41" s="23"/>
      <c r="L41" s="24"/>
      <c r="M41" s="24"/>
      <c r="N41" s="24">
        <f t="shared" si="1"/>
        <v>49.5</v>
      </c>
    </row>
    <row r="42" spans="1:14" ht="15.75" customHeight="1" x14ac:dyDescent="0.25">
      <c r="A42" s="78">
        <v>45412</v>
      </c>
      <c r="B42" t="s">
        <v>126</v>
      </c>
      <c r="C42" s="79">
        <v>0.92291666666666672</v>
      </c>
      <c r="D42" s="79">
        <v>0.92708333333333337</v>
      </c>
      <c r="F42">
        <v>3.3</v>
      </c>
      <c r="H42" t="s">
        <v>151</v>
      </c>
      <c r="I42" t="s">
        <v>152</v>
      </c>
      <c r="J42" t="s">
        <v>153</v>
      </c>
      <c r="K42" s="23"/>
      <c r="L42" s="24"/>
      <c r="M42" s="24"/>
      <c r="N42" s="24">
        <f t="shared" si="1"/>
        <v>3.3</v>
      </c>
    </row>
    <row r="43" spans="1:14" ht="15.75" customHeight="1" x14ac:dyDescent="0.25">
      <c r="A43" s="78">
        <v>45413</v>
      </c>
      <c r="B43" t="s">
        <v>154</v>
      </c>
      <c r="C43" s="79">
        <v>0.10625</v>
      </c>
      <c r="D43" s="79">
        <v>0.1451388888888889</v>
      </c>
      <c r="E43" t="s">
        <v>155</v>
      </c>
      <c r="F43">
        <v>62.2</v>
      </c>
      <c r="G43" t="s">
        <v>152</v>
      </c>
      <c r="H43" t="s">
        <v>153</v>
      </c>
      <c r="I43" t="s">
        <v>74</v>
      </c>
      <c r="J43" t="s">
        <v>106</v>
      </c>
      <c r="K43" s="23"/>
      <c r="L43" s="24"/>
      <c r="M43" s="24">
        <v>-29.9</v>
      </c>
      <c r="N43" s="24">
        <f t="shared" si="1"/>
        <v>32.300000000000004</v>
      </c>
    </row>
    <row r="44" spans="1:14" ht="15.75" customHeight="1" x14ac:dyDescent="0.25">
      <c r="A44" s="78">
        <v>45413</v>
      </c>
      <c r="B44" t="s">
        <v>154</v>
      </c>
      <c r="C44" s="79">
        <v>0.39166666666666666</v>
      </c>
      <c r="D44" s="79">
        <v>0.3972222222222222</v>
      </c>
      <c r="E44" t="s">
        <v>150</v>
      </c>
      <c r="F44">
        <v>4.5999999999999996</v>
      </c>
      <c r="G44" t="s">
        <v>74</v>
      </c>
      <c r="H44" t="s">
        <v>106</v>
      </c>
      <c r="J44" t="s">
        <v>156</v>
      </c>
      <c r="K44" s="23"/>
      <c r="L44" s="24"/>
      <c r="M44" s="24">
        <v>-4.5999999999999996</v>
      </c>
      <c r="N44" s="24">
        <f t="shared" si="1"/>
        <v>0</v>
      </c>
    </row>
    <row r="45" spans="1:14" ht="15.75" customHeight="1" x14ac:dyDescent="0.25">
      <c r="A45" s="78">
        <v>45413</v>
      </c>
      <c r="B45" t="s">
        <v>154</v>
      </c>
      <c r="C45" s="79">
        <v>0.40347222222222223</v>
      </c>
      <c r="D45" s="79">
        <v>0.41319444444444442</v>
      </c>
      <c r="E45" t="s">
        <v>157</v>
      </c>
      <c r="F45">
        <v>9.4</v>
      </c>
      <c r="H45" t="s">
        <v>156</v>
      </c>
      <c r="J45" t="s">
        <v>158</v>
      </c>
      <c r="K45" s="23"/>
      <c r="L45" s="24"/>
      <c r="M45" s="24"/>
      <c r="N45" s="24">
        <f t="shared" si="1"/>
        <v>9.4</v>
      </c>
    </row>
    <row r="46" spans="1:14" ht="15.75" customHeight="1" x14ac:dyDescent="0.25">
      <c r="A46" s="78">
        <v>45413</v>
      </c>
      <c r="B46" t="s">
        <v>154</v>
      </c>
      <c r="C46" s="79">
        <v>0.43402777777777779</v>
      </c>
      <c r="D46" s="79">
        <v>0.43472222222222223</v>
      </c>
      <c r="E46" t="s">
        <v>159</v>
      </c>
      <c r="F46">
        <v>0.4</v>
      </c>
      <c r="H46" t="s">
        <v>158</v>
      </c>
      <c r="I46" t="s">
        <v>160</v>
      </c>
      <c r="J46" t="s">
        <v>161</v>
      </c>
      <c r="K46" s="23"/>
      <c r="L46" s="24"/>
      <c r="M46" s="24"/>
      <c r="N46" s="24">
        <f t="shared" si="1"/>
        <v>0.4</v>
      </c>
    </row>
    <row r="47" spans="1:14" ht="15.75" customHeight="1" x14ac:dyDescent="0.25">
      <c r="A47" s="78">
        <v>45413</v>
      </c>
      <c r="B47" t="s">
        <v>154</v>
      </c>
      <c r="C47" s="79">
        <v>0.47986111111111113</v>
      </c>
      <c r="D47" s="79">
        <v>0.4861111111111111</v>
      </c>
      <c r="E47" t="s">
        <v>129</v>
      </c>
      <c r="F47">
        <v>2</v>
      </c>
      <c r="G47" t="s">
        <v>160</v>
      </c>
      <c r="H47" t="s">
        <v>161</v>
      </c>
      <c r="J47" t="s">
        <v>162</v>
      </c>
      <c r="K47" s="23"/>
      <c r="L47" s="24"/>
      <c r="M47" s="24"/>
      <c r="N47" s="24">
        <f t="shared" si="1"/>
        <v>2</v>
      </c>
    </row>
    <row r="48" spans="1:14" ht="15.75" customHeight="1" x14ac:dyDescent="0.25">
      <c r="A48" s="78">
        <v>45413</v>
      </c>
      <c r="B48" t="s">
        <v>154</v>
      </c>
      <c r="C48" s="79">
        <v>0.51180555555555551</v>
      </c>
      <c r="D48" s="79">
        <v>0.51666666666666672</v>
      </c>
      <c r="E48" t="s">
        <v>150</v>
      </c>
      <c r="F48">
        <v>2.2999999999999998</v>
      </c>
      <c r="H48" t="s">
        <v>162</v>
      </c>
      <c r="J48" t="s">
        <v>111</v>
      </c>
      <c r="K48" s="23"/>
      <c r="L48" s="24"/>
      <c r="M48" s="24"/>
      <c r="N48" s="24">
        <f t="shared" si="1"/>
        <v>2.2999999999999998</v>
      </c>
    </row>
    <row r="49" spans="1:14" ht="15.75" customHeight="1" x14ac:dyDescent="0.25">
      <c r="A49" s="78">
        <v>45413</v>
      </c>
      <c r="B49" t="s">
        <v>154</v>
      </c>
      <c r="C49" s="79">
        <v>0.5229166666666667</v>
      </c>
      <c r="D49" s="79">
        <v>0.60138888888888886</v>
      </c>
      <c r="E49" t="s">
        <v>163</v>
      </c>
      <c r="F49">
        <v>131.4</v>
      </c>
      <c r="H49" t="s">
        <v>111</v>
      </c>
      <c r="I49" t="s">
        <v>120</v>
      </c>
      <c r="J49" t="s">
        <v>121</v>
      </c>
      <c r="K49" s="23"/>
      <c r="L49" s="24"/>
      <c r="M49" s="24"/>
      <c r="N49" s="24">
        <f t="shared" si="1"/>
        <v>131.4</v>
      </c>
    </row>
    <row r="50" spans="1:14" ht="15.75" customHeight="1" x14ac:dyDescent="0.25">
      <c r="A50" s="78">
        <v>45413</v>
      </c>
      <c r="B50" t="s">
        <v>154</v>
      </c>
      <c r="C50" s="79">
        <v>0.71944444444444444</v>
      </c>
      <c r="D50" s="79">
        <v>0.72638888888888886</v>
      </c>
      <c r="E50" t="s">
        <v>79</v>
      </c>
      <c r="F50">
        <v>4.7</v>
      </c>
      <c r="G50" t="s">
        <v>120</v>
      </c>
      <c r="H50" t="s">
        <v>121</v>
      </c>
      <c r="J50" t="s">
        <v>164</v>
      </c>
      <c r="K50" s="23"/>
      <c r="L50" s="24"/>
      <c r="M50" s="24"/>
      <c r="N50" s="24">
        <f t="shared" si="1"/>
        <v>4.7</v>
      </c>
    </row>
    <row r="51" spans="1:14" ht="15.75" customHeight="1" x14ac:dyDescent="0.25">
      <c r="A51" s="78">
        <v>45413</v>
      </c>
      <c r="B51" t="s">
        <v>154</v>
      </c>
      <c r="C51" s="79">
        <v>0.73541666666666672</v>
      </c>
      <c r="D51" s="79">
        <v>0.76458333333333328</v>
      </c>
      <c r="E51" t="s">
        <v>165</v>
      </c>
      <c r="F51">
        <v>46.5</v>
      </c>
      <c r="H51" t="s">
        <v>164</v>
      </c>
      <c r="I51" t="s">
        <v>133</v>
      </c>
      <c r="J51" t="s">
        <v>134</v>
      </c>
      <c r="K51" s="23"/>
      <c r="L51" s="24"/>
      <c r="M51" s="24"/>
      <c r="N51" s="24">
        <f t="shared" si="1"/>
        <v>46.5</v>
      </c>
    </row>
    <row r="52" spans="1:14" ht="15.75" customHeight="1" x14ac:dyDescent="0.25">
      <c r="A52" s="78">
        <v>45413</v>
      </c>
      <c r="B52" t="s">
        <v>154</v>
      </c>
      <c r="C52" s="79">
        <v>0.80347222222222225</v>
      </c>
      <c r="D52" s="79">
        <v>0.83472222222222225</v>
      </c>
      <c r="E52" t="s">
        <v>115</v>
      </c>
      <c r="F52">
        <v>44.4</v>
      </c>
      <c r="G52" t="s">
        <v>133</v>
      </c>
      <c r="H52" t="s">
        <v>134</v>
      </c>
      <c r="I52" t="s">
        <v>124</v>
      </c>
      <c r="J52" t="s">
        <v>125</v>
      </c>
      <c r="K52" s="23"/>
      <c r="L52" s="24"/>
      <c r="M52" s="24"/>
      <c r="N52" s="24">
        <f t="shared" si="1"/>
        <v>44.4</v>
      </c>
    </row>
    <row r="53" spans="1:14" ht="15.75" customHeight="1" x14ac:dyDescent="0.25">
      <c r="A53" s="78">
        <v>45413</v>
      </c>
      <c r="B53" t="s">
        <v>154</v>
      </c>
      <c r="C53" s="79">
        <v>0.85</v>
      </c>
      <c r="D53" s="79">
        <v>0.86944444444444446</v>
      </c>
      <c r="F53">
        <v>24.2</v>
      </c>
      <c r="G53" t="s">
        <v>124</v>
      </c>
      <c r="H53" t="s">
        <v>125</v>
      </c>
      <c r="I53" t="s">
        <v>74</v>
      </c>
      <c r="J53" t="s">
        <v>106</v>
      </c>
      <c r="K53" s="23"/>
      <c r="L53" s="24"/>
      <c r="M53" s="24">
        <v>-24.2</v>
      </c>
      <c r="N53" s="24">
        <f t="shared" si="1"/>
        <v>0</v>
      </c>
    </row>
    <row r="54" spans="1:14" ht="15.75" customHeight="1" x14ac:dyDescent="0.25">
      <c r="A54" s="78">
        <v>45414</v>
      </c>
      <c r="B54" t="s">
        <v>166</v>
      </c>
      <c r="C54" s="79">
        <v>0.27430555555555558</v>
      </c>
      <c r="D54" s="79">
        <v>0.3034722222222222</v>
      </c>
      <c r="E54" t="s">
        <v>167</v>
      </c>
      <c r="F54">
        <v>24.9</v>
      </c>
      <c r="G54" t="s">
        <v>74</v>
      </c>
      <c r="H54" t="s">
        <v>106</v>
      </c>
      <c r="J54" t="s">
        <v>168</v>
      </c>
      <c r="K54" s="23"/>
      <c r="L54" s="24"/>
      <c r="M54" s="24"/>
      <c r="N54" s="24">
        <f t="shared" si="1"/>
        <v>24.9</v>
      </c>
    </row>
    <row r="55" spans="1:14" ht="15.75" customHeight="1" x14ac:dyDescent="0.25">
      <c r="A55" s="78">
        <v>45414</v>
      </c>
      <c r="B55" t="s">
        <v>166</v>
      </c>
      <c r="C55" s="79">
        <v>0.33124999999999999</v>
      </c>
      <c r="D55" s="79">
        <v>0.34166666666666667</v>
      </c>
      <c r="E55" t="s">
        <v>169</v>
      </c>
      <c r="F55">
        <v>11.8</v>
      </c>
      <c r="H55" t="s">
        <v>168</v>
      </c>
      <c r="I55" t="s">
        <v>74</v>
      </c>
      <c r="J55" t="s">
        <v>106</v>
      </c>
      <c r="K55" s="23"/>
      <c r="L55" s="24"/>
      <c r="M55" s="24"/>
      <c r="N55" s="24">
        <f t="shared" si="1"/>
        <v>11.8</v>
      </c>
    </row>
    <row r="56" spans="1:14" ht="15.75" customHeight="1" x14ac:dyDescent="0.25">
      <c r="A56" s="78">
        <v>45414</v>
      </c>
      <c r="B56" t="s">
        <v>166</v>
      </c>
      <c r="C56" s="79">
        <v>0.49513888888888891</v>
      </c>
      <c r="D56" s="79">
        <v>0.50972222222222219</v>
      </c>
      <c r="E56" t="s">
        <v>79</v>
      </c>
      <c r="F56">
        <v>13.3</v>
      </c>
      <c r="G56" t="s">
        <v>74</v>
      </c>
      <c r="H56" t="s">
        <v>106</v>
      </c>
      <c r="J56" t="s">
        <v>170</v>
      </c>
      <c r="K56" s="23"/>
      <c r="L56" s="24"/>
      <c r="M56" s="24"/>
      <c r="N56" s="24">
        <f t="shared" si="1"/>
        <v>13.3</v>
      </c>
    </row>
    <row r="57" spans="1:14" ht="15.75" customHeight="1" x14ac:dyDescent="0.25">
      <c r="A57" s="78">
        <v>45414</v>
      </c>
      <c r="B57" t="s">
        <v>166</v>
      </c>
      <c r="C57" s="79">
        <v>0.51875000000000004</v>
      </c>
      <c r="D57" s="79">
        <v>0.52847222222222223</v>
      </c>
      <c r="E57" t="s">
        <v>171</v>
      </c>
      <c r="F57">
        <v>2.7</v>
      </c>
      <c r="H57" t="s">
        <v>170</v>
      </c>
      <c r="J57" t="s">
        <v>172</v>
      </c>
      <c r="K57" s="23"/>
      <c r="L57" s="24"/>
      <c r="M57" s="24"/>
      <c r="N57" s="24">
        <f t="shared" si="1"/>
        <v>2.7</v>
      </c>
    </row>
    <row r="58" spans="1:14" ht="15.75" customHeight="1" x14ac:dyDescent="0.25">
      <c r="A58" s="78">
        <v>45414</v>
      </c>
      <c r="B58" t="s">
        <v>166</v>
      </c>
      <c r="C58" s="79">
        <v>0.56527777777777777</v>
      </c>
      <c r="D58" s="79">
        <v>0.56944444444444442</v>
      </c>
      <c r="E58" t="s">
        <v>122</v>
      </c>
      <c r="F58">
        <v>1.7</v>
      </c>
      <c r="H58" t="s">
        <v>172</v>
      </c>
      <c r="J58" t="s">
        <v>173</v>
      </c>
      <c r="K58" s="23"/>
      <c r="L58" s="24"/>
      <c r="M58" s="24"/>
      <c r="N58" s="24">
        <f t="shared" si="1"/>
        <v>1.7</v>
      </c>
    </row>
    <row r="59" spans="1:14" ht="15.75" customHeight="1" x14ac:dyDescent="0.25">
      <c r="A59" s="78">
        <v>45414</v>
      </c>
      <c r="B59" t="s">
        <v>166</v>
      </c>
      <c r="C59" s="79">
        <v>0.57708333333333328</v>
      </c>
      <c r="D59" s="79">
        <v>0.58680555555555558</v>
      </c>
      <c r="E59" t="s">
        <v>174</v>
      </c>
      <c r="F59">
        <v>6.1</v>
      </c>
      <c r="H59" t="s">
        <v>173</v>
      </c>
      <c r="J59" t="s">
        <v>175</v>
      </c>
      <c r="K59" s="23"/>
      <c r="L59" s="24"/>
      <c r="M59" s="24"/>
      <c r="N59" s="24">
        <f t="shared" si="1"/>
        <v>6.1</v>
      </c>
    </row>
    <row r="60" spans="1:14" ht="15.75" customHeight="1" x14ac:dyDescent="0.25">
      <c r="A60" s="78">
        <v>45414</v>
      </c>
      <c r="B60" t="s">
        <v>166</v>
      </c>
      <c r="C60" s="79">
        <v>0.60277777777777775</v>
      </c>
      <c r="D60" s="79">
        <v>0.62222222222222223</v>
      </c>
      <c r="E60" t="s">
        <v>176</v>
      </c>
      <c r="F60">
        <v>16.7</v>
      </c>
      <c r="H60" t="s">
        <v>175</v>
      </c>
      <c r="I60" t="s">
        <v>74</v>
      </c>
      <c r="J60" t="s">
        <v>106</v>
      </c>
      <c r="K60" s="23"/>
      <c r="L60" s="24"/>
      <c r="M60" s="24"/>
      <c r="N60" s="24">
        <f t="shared" si="1"/>
        <v>16.7</v>
      </c>
    </row>
    <row r="61" spans="1:14" ht="15.75" customHeight="1" x14ac:dyDescent="0.25">
      <c r="A61" s="78">
        <v>45414</v>
      </c>
      <c r="B61" t="s">
        <v>166</v>
      </c>
      <c r="C61" s="79">
        <v>0.82847222222222228</v>
      </c>
      <c r="D61" s="79">
        <v>0.84027777777777779</v>
      </c>
      <c r="E61" t="s">
        <v>83</v>
      </c>
      <c r="F61">
        <v>10.3</v>
      </c>
      <c r="G61" t="s">
        <v>74</v>
      </c>
      <c r="H61" t="s">
        <v>106</v>
      </c>
      <c r="J61" t="s">
        <v>177</v>
      </c>
      <c r="K61" s="23"/>
      <c r="L61" s="24"/>
      <c r="M61" s="24"/>
      <c r="N61" s="24">
        <f t="shared" si="1"/>
        <v>10.3</v>
      </c>
    </row>
    <row r="62" spans="1:14" ht="15.75" customHeight="1" x14ac:dyDescent="0.25">
      <c r="A62" s="78">
        <v>45414</v>
      </c>
      <c r="B62" t="s">
        <v>166</v>
      </c>
      <c r="C62" s="79">
        <v>0.86458333333333337</v>
      </c>
      <c r="D62" s="79">
        <v>0.8666666666666667</v>
      </c>
      <c r="E62" t="s">
        <v>178</v>
      </c>
      <c r="F62">
        <v>0.8</v>
      </c>
      <c r="H62" t="s">
        <v>177</v>
      </c>
      <c r="J62" t="s">
        <v>179</v>
      </c>
      <c r="K62" s="23"/>
      <c r="L62" s="24"/>
      <c r="M62" s="24"/>
      <c r="N62" s="24">
        <f t="shared" si="1"/>
        <v>0.8</v>
      </c>
    </row>
    <row r="63" spans="1:14" ht="15.75" customHeight="1" x14ac:dyDescent="0.25">
      <c r="A63" s="78">
        <v>45414</v>
      </c>
      <c r="B63" t="s">
        <v>166</v>
      </c>
      <c r="C63" s="79">
        <v>0.87638888888888888</v>
      </c>
      <c r="D63" s="79">
        <v>0.88541666666666663</v>
      </c>
      <c r="F63">
        <v>9.6</v>
      </c>
      <c r="H63" t="s">
        <v>179</v>
      </c>
      <c r="I63" t="s">
        <v>74</v>
      </c>
      <c r="J63" t="s">
        <v>106</v>
      </c>
      <c r="K63" s="23"/>
      <c r="L63" s="24"/>
      <c r="M63" s="24">
        <v>-9.6</v>
      </c>
      <c r="N63" s="24">
        <f t="shared" si="1"/>
        <v>0</v>
      </c>
    </row>
    <row r="64" spans="1:14" ht="15.75" customHeight="1" x14ac:dyDescent="0.25">
      <c r="A64" s="78">
        <v>45415</v>
      </c>
      <c r="B64" t="s">
        <v>180</v>
      </c>
      <c r="C64" s="79">
        <v>0.34166666666666667</v>
      </c>
      <c r="D64" s="79">
        <v>0.35208333333333336</v>
      </c>
      <c r="E64" t="s">
        <v>115</v>
      </c>
      <c r="F64">
        <v>10.5</v>
      </c>
      <c r="G64" t="s">
        <v>74</v>
      </c>
      <c r="H64" t="s">
        <v>106</v>
      </c>
      <c r="J64" t="s">
        <v>177</v>
      </c>
      <c r="K64" s="23"/>
      <c r="L64" s="24"/>
      <c r="M64" s="24">
        <v>-10.5</v>
      </c>
      <c r="N64" s="24">
        <f t="shared" si="1"/>
        <v>0</v>
      </c>
    </row>
    <row r="65" spans="1:14" ht="15.75" customHeight="1" x14ac:dyDescent="0.25">
      <c r="A65" s="78">
        <v>45415</v>
      </c>
      <c r="B65" t="s">
        <v>180</v>
      </c>
      <c r="C65" s="79">
        <v>0.36736111111111114</v>
      </c>
      <c r="D65" s="79">
        <v>0.39097222222222222</v>
      </c>
      <c r="E65" t="s">
        <v>181</v>
      </c>
      <c r="F65">
        <v>25.7</v>
      </c>
      <c r="H65" t="s">
        <v>177</v>
      </c>
      <c r="I65" t="s">
        <v>182</v>
      </c>
      <c r="J65" t="s">
        <v>183</v>
      </c>
      <c r="K65" s="23"/>
      <c r="L65" s="24"/>
      <c r="M65" s="24"/>
      <c r="N65" s="24">
        <f t="shared" si="1"/>
        <v>25.7</v>
      </c>
    </row>
    <row r="66" spans="1:14" ht="15.75" customHeight="1" x14ac:dyDescent="0.25">
      <c r="A66" s="78">
        <v>45415</v>
      </c>
      <c r="B66" t="s">
        <v>180</v>
      </c>
      <c r="C66" s="79">
        <v>0.39791666666666664</v>
      </c>
      <c r="D66" s="79">
        <v>0.40763888888888888</v>
      </c>
      <c r="E66" t="s">
        <v>184</v>
      </c>
      <c r="F66">
        <v>11.5</v>
      </c>
      <c r="G66" t="s">
        <v>182</v>
      </c>
      <c r="H66" t="s">
        <v>183</v>
      </c>
      <c r="I66" t="s">
        <v>113</v>
      </c>
      <c r="J66" t="s">
        <v>114</v>
      </c>
      <c r="K66" s="23"/>
      <c r="L66" s="24"/>
      <c r="M66" s="24"/>
      <c r="N66" s="24">
        <f t="shared" si="1"/>
        <v>11.5</v>
      </c>
    </row>
    <row r="67" spans="1:14" ht="15.75" customHeight="1" x14ac:dyDescent="0.25">
      <c r="A67" s="78">
        <v>45415</v>
      </c>
      <c r="B67" t="s">
        <v>180</v>
      </c>
      <c r="C67" s="79">
        <v>0.48541666666666666</v>
      </c>
      <c r="D67" s="79">
        <v>0.53749999999999998</v>
      </c>
      <c r="E67" t="s">
        <v>185</v>
      </c>
      <c r="F67">
        <v>80.900000000000006</v>
      </c>
      <c r="G67" t="s">
        <v>113</v>
      </c>
      <c r="H67" t="s">
        <v>114</v>
      </c>
      <c r="I67" t="s">
        <v>144</v>
      </c>
      <c r="J67" t="s">
        <v>145</v>
      </c>
      <c r="K67" s="23"/>
      <c r="L67" s="24"/>
      <c r="M67" s="24"/>
      <c r="N67" s="24">
        <f t="shared" si="1"/>
        <v>80.900000000000006</v>
      </c>
    </row>
    <row r="68" spans="1:14" ht="15.75" customHeight="1" x14ac:dyDescent="0.25">
      <c r="A68" s="78">
        <v>45415</v>
      </c>
      <c r="B68" t="s">
        <v>180</v>
      </c>
      <c r="C68" s="79">
        <v>0.55486111111111114</v>
      </c>
      <c r="D68" s="79">
        <v>0.55902777777777779</v>
      </c>
      <c r="E68" t="s">
        <v>186</v>
      </c>
      <c r="F68">
        <v>2.1</v>
      </c>
      <c r="G68" t="s">
        <v>144</v>
      </c>
      <c r="H68" t="s">
        <v>145</v>
      </c>
      <c r="J68" t="s">
        <v>187</v>
      </c>
      <c r="K68" s="23"/>
      <c r="L68" s="24"/>
      <c r="M68" s="24"/>
      <c r="N68" s="24">
        <f t="shared" si="1"/>
        <v>2.1</v>
      </c>
    </row>
    <row r="69" spans="1:14" ht="15.75" customHeight="1" x14ac:dyDescent="0.25">
      <c r="A69" s="78">
        <v>45415</v>
      </c>
      <c r="B69" t="s">
        <v>180</v>
      </c>
      <c r="C69" s="79">
        <v>0.56388888888888888</v>
      </c>
      <c r="D69" s="79">
        <v>0.56666666666666665</v>
      </c>
      <c r="E69" t="s">
        <v>188</v>
      </c>
      <c r="F69">
        <v>1.3</v>
      </c>
      <c r="H69" t="s">
        <v>187</v>
      </c>
      <c r="I69" t="s">
        <v>136</v>
      </c>
      <c r="J69" t="s">
        <v>137</v>
      </c>
      <c r="K69" s="23"/>
      <c r="L69" s="24"/>
      <c r="M69" s="24"/>
      <c r="N69" s="24">
        <f t="shared" si="1"/>
        <v>1.3</v>
      </c>
    </row>
    <row r="70" spans="1:14" ht="15.75" customHeight="1" x14ac:dyDescent="0.25">
      <c r="A70" s="78">
        <v>45415</v>
      </c>
      <c r="B70" t="s">
        <v>180</v>
      </c>
      <c r="C70" s="79">
        <v>0.68333333333333335</v>
      </c>
      <c r="D70" s="79">
        <v>0.68680555555555556</v>
      </c>
      <c r="E70" t="s">
        <v>117</v>
      </c>
      <c r="F70">
        <v>1.4</v>
      </c>
      <c r="G70" t="s">
        <v>136</v>
      </c>
      <c r="H70" t="s">
        <v>137</v>
      </c>
      <c r="J70" t="s">
        <v>189</v>
      </c>
      <c r="K70" s="23"/>
      <c r="L70" s="24"/>
      <c r="M70" s="24"/>
      <c r="N70" s="24">
        <f t="shared" si="1"/>
        <v>1.4</v>
      </c>
    </row>
    <row r="71" spans="1:14" ht="15.75" customHeight="1" x14ac:dyDescent="0.25">
      <c r="A71" s="78">
        <v>45415</v>
      </c>
      <c r="B71" t="s">
        <v>180</v>
      </c>
      <c r="C71" s="79">
        <v>0.69722222222222219</v>
      </c>
      <c r="D71" s="79">
        <v>0.72638888888888886</v>
      </c>
      <c r="E71" t="s">
        <v>117</v>
      </c>
      <c r="F71">
        <v>47.7</v>
      </c>
      <c r="H71" t="s">
        <v>189</v>
      </c>
      <c r="I71" t="s">
        <v>190</v>
      </c>
      <c r="J71" t="s">
        <v>191</v>
      </c>
      <c r="K71" s="23"/>
      <c r="L71" s="24"/>
      <c r="M71" s="24"/>
      <c r="N71" s="24">
        <f t="shared" si="1"/>
        <v>47.7</v>
      </c>
    </row>
    <row r="72" spans="1:14" ht="15.75" customHeight="1" x14ac:dyDescent="0.25">
      <c r="A72" s="78">
        <v>45415</v>
      </c>
      <c r="B72" t="s">
        <v>180</v>
      </c>
      <c r="C72" s="79">
        <v>0.7368055555555556</v>
      </c>
      <c r="D72" s="79">
        <v>0.75208333333333333</v>
      </c>
      <c r="E72" t="s">
        <v>192</v>
      </c>
      <c r="F72">
        <v>17.3</v>
      </c>
      <c r="G72" t="s">
        <v>190</v>
      </c>
      <c r="H72" t="s">
        <v>191</v>
      </c>
      <c r="I72" t="s">
        <v>193</v>
      </c>
      <c r="J72" t="s">
        <v>194</v>
      </c>
      <c r="K72" s="23"/>
      <c r="L72" s="24"/>
      <c r="M72" s="24"/>
      <c r="N72" s="24">
        <f t="shared" si="1"/>
        <v>17.3</v>
      </c>
    </row>
    <row r="73" spans="1:14" ht="15.75" customHeight="1" x14ac:dyDescent="0.25">
      <c r="A73" s="78">
        <v>45415</v>
      </c>
      <c r="B73" t="s">
        <v>180</v>
      </c>
      <c r="C73" s="79">
        <v>0.90277777777777779</v>
      </c>
      <c r="D73" s="79">
        <v>0.91388888888888886</v>
      </c>
      <c r="E73" t="s">
        <v>181</v>
      </c>
      <c r="F73">
        <v>12.1</v>
      </c>
      <c r="G73" t="s">
        <v>193</v>
      </c>
      <c r="H73" t="s">
        <v>194</v>
      </c>
      <c r="J73" t="s">
        <v>195</v>
      </c>
      <c r="K73" s="23"/>
      <c r="L73" s="24"/>
      <c r="M73" s="24"/>
      <c r="N73" s="24">
        <f t="shared" si="1"/>
        <v>12.1</v>
      </c>
    </row>
    <row r="74" spans="1:14" ht="15.75" customHeight="1" x14ac:dyDescent="0.25">
      <c r="A74" s="78">
        <v>45415</v>
      </c>
      <c r="B74" t="s">
        <v>180</v>
      </c>
      <c r="C74" s="79">
        <v>0.92083333333333328</v>
      </c>
      <c r="D74" s="79">
        <v>0.96319444444444446</v>
      </c>
      <c r="E74" t="s">
        <v>174</v>
      </c>
      <c r="F74">
        <v>52.5</v>
      </c>
      <c r="H74" t="s">
        <v>195</v>
      </c>
      <c r="J74" t="s">
        <v>196</v>
      </c>
      <c r="K74" s="23"/>
      <c r="L74" s="24"/>
      <c r="M74" s="24">
        <v>29.9</v>
      </c>
      <c r="N74" s="24">
        <f t="shared" si="1"/>
        <v>82.4</v>
      </c>
    </row>
    <row r="75" spans="1:14" ht="15.75" customHeight="1" x14ac:dyDescent="0.25">
      <c r="A75" s="78">
        <v>45415</v>
      </c>
      <c r="B75" t="s">
        <v>180</v>
      </c>
      <c r="C75" s="79">
        <v>0.97916666666666663</v>
      </c>
      <c r="D75" s="79">
        <v>0.98472222222222228</v>
      </c>
      <c r="F75">
        <v>1.8</v>
      </c>
      <c r="H75" t="s">
        <v>196</v>
      </c>
      <c r="J75" t="s">
        <v>197</v>
      </c>
      <c r="K75" s="23"/>
      <c r="L75" s="24"/>
      <c r="M75" s="24">
        <v>-1.8</v>
      </c>
      <c r="N75" s="24">
        <f t="shared" si="1"/>
        <v>0</v>
      </c>
    </row>
    <row r="76" spans="1:14" ht="15.75" customHeight="1" x14ac:dyDescent="0.25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25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25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25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25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25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25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25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25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25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25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25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25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25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25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25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25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25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25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25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25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25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25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25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25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25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25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25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25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25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25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25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25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25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25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25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25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25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25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25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25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25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25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25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25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25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25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25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25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25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25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25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25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25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25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25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25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25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25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25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25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25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25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25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25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25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25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25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25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25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25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25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25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25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25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25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25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25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25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25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25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25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25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25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25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25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25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25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25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25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25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25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25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25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25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25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25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25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25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25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25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25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25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25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25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25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25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25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25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25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25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25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25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25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25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25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25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25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25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25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25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25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25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25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25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25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25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25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25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25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25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25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25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25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25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25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25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25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25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25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25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25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25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25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25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25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25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25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25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25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25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25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25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25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25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25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25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25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25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25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25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25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25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25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25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25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25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25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25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25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25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25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25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25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25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25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25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25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25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25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25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25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25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25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25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25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25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25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25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25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25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25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25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25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25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25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25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25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25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1"/>
        <v>0</v>
      </c>
    </row>
    <row r="275" spans="1:14" ht="15.75" customHeight="1" x14ac:dyDescent="0.25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1"/>
        <v>0</v>
      </c>
    </row>
    <row r="276" spans="1:14" ht="15.75" customHeight="1" x14ac:dyDescent="0.25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2">F276+M276</f>
        <v>0</v>
      </c>
    </row>
    <row r="277" spans="1:14" ht="15.75" customHeight="1" x14ac:dyDescent="0.25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25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25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25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25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25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25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25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25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25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25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25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25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25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2"/>
        <v>0</v>
      </c>
    </row>
    <row r="291" spans="1:14" ht="15.75" customHeight="1" x14ac:dyDescent="0.25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2"/>
        <v>0</v>
      </c>
    </row>
    <row r="292" spans="1:14" ht="15.75" customHeight="1" x14ac:dyDescent="0.25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25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25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25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25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25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25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25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25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25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25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25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25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25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25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25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25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25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25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25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25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25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25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25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25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25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25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25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25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25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25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25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25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25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25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25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25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25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25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25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25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25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25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25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25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25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25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25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25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25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25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25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25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25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25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25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25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25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25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25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25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25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25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25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25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25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25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25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25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25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25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25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25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25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25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25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25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25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25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25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25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25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25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25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25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25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25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25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25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25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25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25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25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25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25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25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25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25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25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25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25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25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25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25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25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25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25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25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25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25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25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25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25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25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25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25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25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25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25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25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25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25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25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25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25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25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25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25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25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25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25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25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25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25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25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25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25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25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25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25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25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25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25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25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25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25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25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25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25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25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25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25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25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25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25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25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25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25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25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25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25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25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25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25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25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25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25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25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25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25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25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25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25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25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25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25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25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25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25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25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25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25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25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25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25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25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25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25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25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25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25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25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25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25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25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25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25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25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25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25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25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25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25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25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25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:14" ht="15.75" customHeight="1" x14ac:dyDescent="0.25">
      <c r="A497" s="20"/>
      <c r="B497" s="21"/>
      <c r="C497" s="22"/>
      <c r="D497" s="22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2"/>
        <v>0</v>
      </c>
    </row>
    <row r="498" spans="1:14" ht="15.75" customHeight="1" x14ac:dyDescent="0.25">
      <c r="A498" s="20"/>
      <c r="B498" s="21"/>
      <c r="C498" s="22"/>
      <c r="D498" s="22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2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2">
    <mergeCell ref="A14:B14"/>
    <mergeCell ref="A15:B15"/>
    <mergeCell ref="A16:B16"/>
    <mergeCell ref="A17:B17"/>
    <mergeCell ref="A18:B18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:E2"/>
    <mergeCell ref="F1:I2"/>
    <mergeCell ref="J1:J2"/>
    <mergeCell ref="K1:K2"/>
    <mergeCell ref="M1:N1"/>
    <mergeCell ref="M2:N2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M3:N3"/>
    <mergeCell ref="K4:L5"/>
    <mergeCell ref="M4:N5"/>
    <mergeCell ref="K6:L6"/>
    <mergeCell ref="M6:N6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  <col min="16" max="26" width="8.7109375" customWidth="1"/>
  </cols>
  <sheetData>
    <row r="1" spans="1:16" ht="18" customHeight="1" x14ac:dyDescent="0.25">
      <c r="A1" s="58" t="s">
        <v>0</v>
      </c>
      <c r="B1" s="59"/>
      <c r="C1" s="59"/>
      <c r="D1" s="59"/>
      <c r="E1" s="41"/>
      <c r="F1" s="61" t="s">
        <v>56</v>
      </c>
      <c r="G1" s="59"/>
      <c r="H1" s="59"/>
      <c r="I1" s="41"/>
      <c r="J1" s="62" t="s">
        <v>1</v>
      </c>
      <c r="K1" s="64">
        <v>45033</v>
      </c>
      <c r="L1" s="1" t="s">
        <v>2</v>
      </c>
      <c r="M1" s="66" t="s">
        <v>57</v>
      </c>
      <c r="N1" s="31"/>
    </row>
    <row r="2" spans="1:16" ht="41.25" customHeight="1" x14ac:dyDescent="0.25">
      <c r="A2" s="42"/>
      <c r="B2" s="60"/>
      <c r="C2" s="60"/>
      <c r="D2" s="60"/>
      <c r="E2" s="43"/>
      <c r="F2" s="42"/>
      <c r="G2" s="60"/>
      <c r="H2" s="60"/>
      <c r="I2" s="43"/>
      <c r="J2" s="63"/>
      <c r="K2" s="65"/>
      <c r="L2" s="2" t="s">
        <v>3</v>
      </c>
      <c r="M2" s="67" t="s">
        <v>58</v>
      </c>
      <c r="N2" s="31"/>
    </row>
    <row r="3" spans="1:16" ht="42" customHeight="1" x14ac:dyDescent="0.3">
      <c r="A3" s="50" t="s">
        <v>4</v>
      </c>
      <c r="B3" s="31"/>
      <c r="C3" s="51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4">
        <v>21.6</v>
      </c>
      <c r="N3" s="31"/>
    </row>
    <row r="4" spans="1:16" ht="34.5" customHeight="1" x14ac:dyDescent="0.25">
      <c r="A4" s="55" t="s">
        <v>13</v>
      </c>
      <c r="B4" s="31"/>
      <c r="C4" s="56" t="s">
        <v>59</v>
      </c>
      <c r="D4" s="31"/>
      <c r="E4" s="7"/>
      <c r="F4" s="7"/>
      <c r="G4" s="7"/>
      <c r="H4" s="7"/>
      <c r="I4" s="7"/>
      <c r="J4" s="7"/>
      <c r="K4" s="7"/>
      <c r="L4" s="7"/>
      <c r="M4" s="45" t="s">
        <v>14</v>
      </c>
      <c r="N4" s="46"/>
      <c r="O4" s="47">
        <f>SUM(O6)+O11</f>
        <v>9.25</v>
      </c>
      <c r="P4" s="48"/>
    </row>
    <row r="5" spans="1:16" ht="36" customHeight="1" x14ac:dyDescent="0.25">
      <c r="A5" s="55" t="s">
        <v>15</v>
      </c>
      <c r="B5" s="31"/>
      <c r="C5" s="56" t="s">
        <v>60</v>
      </c>
      <c r="D5" s="31"/>
      <c r="E5" s="7"/>
      <c r="F5" s="7"/>
      <c r="G5" s="7"/>
      <c r="H5" s="7"/>
      <c r="I5" s="7"/>
      <c r="J5" s="7"/>
      <c r="K5" s="7"/>
      <c r="L5" s="7"/>
      <c r="M5" s="42"/>
      <c r="N5" s="43"/>
      <c r="O5" s="42"/>
      <c r="P5" s="43"/>
    </row>
    <row r="6" spans="1:16" ht="60.75" customHeight="1" x14ac:dyDescent="0.25">
      <c r="A6" s="57" t="s">
        <v>61</v>
      </c>
      <c r="B6" s="31"/>
      <c r="C6" s="53">
        <v>8.75</v>
      </c>
      <c r="D6" s="31"/>
      <c r="E6" s="8"/>
      <c r="F6" s="8"/>
      <c r="G6" s="8"/>
      <c r="H6" s="8"/>
      <c r="I6" s="8"/>
      <c r="J6" s="8"/>
      <c r="K6" s="8"/>
      <c r="L6" s="8"/>
      <c r="M6" s="36" t="s">
        <v>17</v>
      </c>
      <c r="N6" s="31"/>
      <c r="O6" s="49">
        <f>SUM(C10:L10)</f>
        <v>9.25</v>
      </c>
      <c r="P6" s="31"/>
    </row>
    <row r="7" spans="1:16" ht="37.5" customHeight="1" x14ac:dyDescent="0.25">
      <c r="A7" s="71" t="s">
        <v>62</v>
      </c>
      <c r="B7" s="31"/>
      <c r="C7" s="53"/>
      <c r="D7" s="31"/>
      <c r="E7" s="8"/>
      <c r="F7" s="8"/>
      <c r="G7" s="8"/>
      <c r="H7" s="8"/>
      <c r="I7" s="8"/>
      <c r="J7" s="8"/>
      <c r="K7" s="8"/>
      <c r="L7" s="8"/>
      <c r="M7" s="77" t="s">
        <v>19</v>
      </c>
      <c r="N7" s="41"/>
      <c r="O7" s="40">
        <f>SUM(L21:L498)</f>
        <v>3.42</v>
      </c>
      <c r="P7" s="41"/>
    </row>
    <row r="8" spans="1:16" ht="47.25" customHeight="1" x14ac:dyDescent="0.25">
      <c r="A8" s="72" t="s">
        <v>63</v>
      </c>
      <c r="B8" s="31"/>
      <c r="C8" s="52">
        <v>1</v>
      </c>
      <c r="D8" s="31"/>
      <c r="E8" s="9"/>
      <c r="F8" s="9"/>
      <c r="G8" s="9"/>
      <c r="H8" s="9"/>
      <c r="I8" s="9"/>
      <c r="J8" s="9"/>
      <c r="K8" s="9"/>
      <c r="L8" s="9"/>
      <c r="M8" s="42"/>
      <c r="N8" s="43"/>
      <c r="O8" s="42"/>
      <c r="P8" s="43"/>
    </row>
    <row r="9" spans="1:16" ht="43.5" customHeight="1" x14ac:dyDescent="0.25">
      <c r="A9" s="72" t="s">
        <v>21</v>
      </c>
      <c r="B9" s="31"/>
      <c r="C9" s="53">
        <v>0.5</v>
      </c>
      <c r="D9" s="31"/>
      <c r="E9" s="8"/>
      <c r="F9" s="8"/>
      <c r="G9" s="8"/>
      <c r="H9" s="8"/>
      <c r="I9" s="8"/>
      <c r="J9" s="8"/>
      <c r="K9" s="8"/>
      <c r="L9" s="8"/>
      <c r="M9" s="36" t="s">
        <v>22</v>
      </c>
      <c r="N9" s="31"/>
      <c r="O9" s="35">
        <f>SUM(N21:N498)</f>
        <v>19.2</v>
      </c>
      <c r="P9" s="31"/>
    </row>
    <row r="10" spans="1:16" ht="63.75" customHeight="1" x14ac:dyDescent="0.25">
      <c r="A10" s="73" t="s">
        <v>64</v>
      </c>
      <c r="B10" s="31"/>
      <c r="C10" s="54">
        <f>SUM(C6+C7+C8-C9)</f>
        <v>9.25</v>
      </c>
      <c r="D10" s="31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36" t="s">
        <v>24</v>
      </c>
      <c r="N10" s="30"/>
      <c r="O10" s="30"/>
      <c r="P10" s="31"/>
    </row>
    <row r="11" spans="1:16" ht="22.5" customHeight="1" x14ac:dyDescent="0.35">
      <c r="A11" s="74" t="s">
        <v>25</v>
      </c>
      <c r="B11" s="31"/>
      <c r="C11" s="76"/>
      <c r="D11" s="31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37" t="s">
        <v>27</v>
      </c>
      <c r="N11" s="31"/>
      <c r="O11" s="38">
        <f>SUM(A11:I11)</f>
        <v>0</v>
      </c>
      <c r="P11" s="31"/>
    </row>
    <row r="12" spans="1:16" ht="18.75" x14ac:dyDescent="0.25">
      <c r="A12" s="75" t="s">
        <v>28</v>
      </c>
      <c r="B12" s="31"/>
      <c r="C12" s="12" t="s">
        <v>29</v>
      </c>
      <c r="D12" s="12" t="s">
        <v>30</v>
      </c>
      <c r="E12" s="12" t="s">
        <v>31</v>
      </c>
      <c r="F12" s="39" t="s">
        <v>32</v>
      </c>
      <c r="G12" s="30"/>
      <c r="H12" s="30"/>
      <c r="I12" s="31"/>
      <c r="J12" s="13"/>
      <c r="K12" s="39" t="s">
        <v>33</v>
      </c>
      <c r="L12" s="30"/>
      <c r="M12" s="30"/>
      <c r="N12" s="30"/>
      <c r="O12" s="31"/>
    </row>
    <row r="13" spans="1:16" ht="18.75" x14ac:dyDescent="0.25">
      <c r="A13" s="68" t="s">
        <v>34</v>
      </c>
      <c r="B13" s="31"/>
      <c r="C13" s="14"/>
      <c r="D13" s="14">
        <v>1</v>
      </c>
      <c r="E13" s="12">
        <f>SUM(C13:D13)</f>
        <v>1</v>
      </c>
      <c r="F13" s="29"/>
      <c r="G13" s="30"/>
      <c r="H13" s="30"/>
      <c r="I13" s="31"/>
      <c r="J13" s="15"/>
      <c r="K13" s="29" t="s">
        <v>65</v>
      </c>
      <c r="L13" s="30"/>
      <c r="M13" s="30"/>
      <c r="N13" s="30"/>
      <c r="O13" s="31"/>
    </row>
    <row r="14" spans="1:16" ht="18.75" x14ac:dyDescent="0.25">
      <c r="A14" s="68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0"/>
      <c r="O14" s="31"/>
    </row>
    <row r="15" spans="1:16" ht="18.75" x14ac:dyDescent="0.25">
      <c r="A15" s="68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0"/>
      <c r="O15" s="31"/>
    </row>
    <row r="16" spans="1:16" ht="18.75" x14ac:dyDescent="0.25">
      <c r="A16" s="68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0"/>
      <c r="O16" s="31"/>
    </row>
    <row r="17" spans="1:15" ht="18.75" x14ac:dyDescent="0.25">
      <c r="A17" s="68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0"/>
      <c r="O17" s="31"/>
    </row>
    <row r="18" spans="1:15" ht="18.75" x14ac:dyDescent="0.25">
      <c r="A18" s="68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0"/>
      <c r="O18" s="31"/>
    </row>
    <row r="19" spans="1:15" ht="18.75" x14ac:dyDescent="0.25">
      <c r="A19" s="68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0"/>
      <c r="O19" s="31"/>
    </row>
    <row r="20" spans="1:15" ht="140.25" customHeight="1" x14ac:dyDescent="0.2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25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25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25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25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25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25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25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25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25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25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25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25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25">
      <c r="K499" s="69"/>
      <c r="L499" s="70"/>
    </row>
    <row r="500" spans="1:14" ht="15.75" customHeight="1" x14ac:dyDescent="0.25"/>
    <row r="501" spans="1:14" ht="15.75" customHeight="1" x14ac:dyDescent="0.25"/>
    <row r="502" spans="1:14" ht="15.75" customHeight="1" x14ac:dyDescent="0.25"/>
    <row r="503" spans="1:14" ht="15.75" customHeight="1" x14ac:dyDescent="0.25"/>
    <row r="504" spans="1:14" ht="15.75" customHeight="1" x14ac:dyDescent="0.25"/>
    <row r="505" spans="1:14" ht="15.75" customHeight="1" x14ac:dyDescent="0.25"/>
    <row r="506" spans="1:14" ht="15.75" customHeight="1" x14ac:dyDescent="0.25"/>
    <row r="507" spans="1:14" ht="15.75" customHeight="1" x14ac:dyDescent="0.25"/>
    <row r="508" spans="1:14" ht="15.75" customHeight="1" x14ac:dyDescent="0.25"/>
    <row r="509" spans="1:14" ht="15.75" customHeight="1" x14ac:dyDescent="0.25"/>
    <row r="510" spans="1:14" ht="15.75" customHeight="1" x14ac:dyDescent="0.25"/>
    <row r="511" spans="1:14" ht="15.75" customHeight="1" x14ac:dyDescent="0.25"/>
    <row r="512" spans="1:14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1"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A1:E2"/>
    <mergeCell ref="F1:I2"/>
    <mergeCell ref="J1:J2"/>
    <mergeCell ref="K1:K2"/>
    <mergeCell ref="M1:N1"/>
    <mergeCell ref="M2:N2"/>
    <mergeCell ref="A3:B3"/>
    <mergeCell ref="C3:D3"/>
    <mergeCell ref="A4:B4"/>
    <mergeCell ref="C4:D4"/>
    <mergeCell ref="A5:B5"/>
    <mergeCell ref="C5:D5"/>
    <mergeCell ref="A6:B6"/>
    <mergeCell ref="C6:D6"/>
    <mergeCell ref="C7:D7"/>
    <mergeCell ref="M7:N8"/>
    <mergeCell ref="M9:N9"/>
    <mergeCell ref="M3:N3"/>
    <mergeCell ref="M4:N5"/>
    <mergeCell ref="O4:P5"/>
    <mergeCell ref="M6:N6"/>
    <mergeCell ref="O6:P6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A18:B18"/>
    <mergeCell ref="A19:B19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2024-05-06T15:10:02Z</dcterms:modified>
</cp:coreProperties>
</file>