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2024\"/>
    </mc:Choice>
  </mc:AlternateContent>
  <xr:revisionPtr revIDLastSave="0" documentId="8_{95946219-6CC0-4C22-B1D3-7E75A51AFB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<sst xmlns="http://schemas.openxmlformats.org/spreadsheetml/2006/main" count="397" uniqueCount="151">
  <si>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</si>
  <si>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</si>
  <si>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</si>
  <si>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</si>
  <si>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</si>
  <si>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</si>
  <si>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</si>
  <si>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</si>
  <si>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</si>
  <si>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</si>
  <si>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</si>
  <si>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</si>
  <si>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</si>
  <si>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</si>
  <si>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</si>
  <si>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</si>
  <si>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</si>
  <si>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</si>
  <si>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</si>
  <si>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</si>
  <si>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</si>
  <si>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</si>
  <si>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</si>
  <si>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</si>
  <si>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</si>
  <si>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</si>
  <si>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</si>
  <si>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</si>
  <si>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</si>
  <si>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</si>
  <si>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</si>
  <si>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</si>
  <si>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</si>
  <si>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</si>
  <si>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</si>
  <si>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</si>
  <si>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</si>
  <si>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</si>
  <si>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</si>
  <si>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</si>
  <si>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</si>
  <si>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</si>
  <si>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</si>
  <si>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</si>
  <si>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</si>
  <si>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</si>
  <si>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</si>
  <si>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</si>
  <si>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</si>
  <si>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</si>
  <si>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</si>
  <si>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</si>
  <si>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</si>
  <si>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</si>
  <si>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</si>
  <si>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</si>
  <si>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</si>
  <si>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</si>
  <si>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</si>
  <si>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</si>
  <si>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</si>
  <si>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</si>
  <si>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</si>
  <si>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</si>
  <si>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</si>
  <si>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</si>
  <si>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</si>
  <si>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</si>
  <si>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</si>
  <si>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</si>
  <si>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</si>
  <si>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</si>
  <si>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</si>
  <si>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</si>
  <si>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</si>
  <si>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</si>
  <si>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</si>
  <si>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</si>
  <si>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</si>
  <si>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</si>
  <si>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</si>
  <si>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</si>
  <si>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</si>
  <si>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</si>
  <si>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</si>
  <si>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</si>
  <si>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</si>
  <si>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</si>
  <si>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</si>
  <si>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</si>
  <si>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</si>
  <si>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</si>
  <si>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</si>
  <si>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</si>
  <si>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</si>
  <si>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</si>
  <si>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</si>
  <si>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</si>
  <si>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</si>
  <si>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</si>
  <si>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</si>
  <si>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</si>
  <si>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</si>
  <si>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</si>
  <si>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</si>
  <si>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</si>
  <si>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</si>
  <si>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</si>
  <si>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</si>
  <si>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</si>
  <si>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</si>
  <si>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</si>
  <si>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</si>
  <si>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Serena  Musina</t>
  </si>
  <si>
    <t>Tri County</t>
  </si>
  <si>
    <t>tri County</t>
  </si>
  <si>
    <t>Healthy Habits</t>
  </si>
  <si>
    <t>Holland</t>
  </si>
  <si>
    <t>Banks</t>
  </si>
  <si>
    <t>Grand Rapids/Caledonia</t>
  </si>
  <si>
    <t>Organizing Paperwork</t>
  </si>
  <si>
    <t>4@4</t>
  </si>
  <si>
    <t>Leadership Banquet prep</t>
  </si>
  <si>
    <t>Lakeview</t>
  </si>
  <si>
    <t>Dewitt/Okemos</t>
  </si>
  <si>
    <t>Dewitt/ Okemos/Portland</t>
  </si>
  <si>
    <t>Tri-County Audit</t>
  </si>
  <si>
    <t>PTO</t>
  </si>
  <si>
    <t>Audit Bank Staffing sheets</t>
  </si>
  <si>
    <t>Comstock Park</t>
  </si>
  <si>
    <t>Alyssa Harrell</t>
  </si>
  <si>
    <t>IA</t>
  </si>
  <si>
    <t>Office Admin</t>
  </si>
  <si>
    <t>Leadership Banquet</t>
  </si>
  <si>
    <t>HollandZeeland</t>
  </si>
  <si>
    <t>Mock Interviews with Bethany Christian</t>
  </si>
  <si>
    <t>GRPS Audit Prep and F/U</t>
  </si>
  <si>
    <t>Tri County Prep and follow up</t>
  </si>
  <si>
    <t>Lowell</t>
  </si>
  <si>
    <t>Shamiel Sanders</t>
  </si>
  <si>
    <t>Portage/LVBC</t>
  </si>
  <si>
    <t>Training with Beth</t>
  </si>
  <si>
    <t>training with Beth</t>
  </si>
  <si>
    <t>Staci/Darla</t>
  </si>
  <si>
    <t>Habitat for Humanity</t>
  </si>
  <si>
    <t>Susan Stoddart</t>
  </si>
  <si>
    <t>Organize desk and office</t>
  </si>
  <si>
    <t>Office</t>
  </si>
  <si>
    <t>Fremont</t>
  </si>
  <si>
    <t>GRR</t>
  </si>
  <si>
    <t>Fremont Safety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</si>
</sst>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F12" sqref="F12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105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45417</v>
      </c>
      <c r="F3" s="185"/>
      <c r="G3" s="185"/>
      <c r="H3" s="185"/>
      <c r="I3" s="198" t="s">
        <v>3</v>
      </c>
      <c r="J3" s="122"/>
      <c r="K3" s="199" t="s">
        <v>99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0.33333333333333331</v>
      </c>
      <c r="L4" s="149"/>
      <c r="M4" s="174">
        <v>0.32291666666666669</v>
      </c>
      <c r="N4" s="175"/>
      <c r="O4" s="148">
        <v>0.34375</v>
      </c>
      <c r="P4" s="149"/>
      <c r="Q4" s="174">
        <v>0.35416666666666669</v>
      </c>
      <c r="R4" s="175"/>
      <c r="S4" s="174">
        <v>0.35416666666666669</v>
      </c>
      <c r="T4" s="175"/>
      <c r="U4" s="146"/>
      <c r="V4" s="147"/>
      <c r="W4" s="148"/>
      <c r="X4" s="149"/>
      <c r="Y4" s="150">
        <f>SUM(K7:X7)</f>
        <v>52.5</v>
      </c>
      <c r="Z4" s="151"/>
      <c r="AA4" s="154">
        <f>SUM(Y9,AA9)</f>
        <v>52.5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/>
      <c r="L5" s="169"/>
      <c r="M5" s="114"/>
      <c r="N5" s="169"/>
      <c r="O5" s="170">
        <v>0.5</v>
      </c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0.75</v>
      </c>
      <c r="L6" s="181"/>
      <c r="M6" s="178">
        <v>0.83333333333333337</v>
      </c>
      <c r="N6" s="179"/>
      <c r="O6" s="180">
        <v>0.84375</v>
      </c>
      <c r="P6" s="181"/>
      <c r="Q6" s="178">
        <v>0.77083333333333337</v>
      </c>
      <c r="R6" s="179"/>
      <c r="S6" s="180">
        <v>0.77083333333333337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62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</v>
      </c>
      <c r="L7" s="234"/>
      <c r="M7" s="233">
        <v>12</v>
      </c>
      <c r="N7" s="234"/>
      <c r="O7" s="233">
        <v>11.5</v>
      </c>
      <c r="P7" s="234"/>
      <c r="Q7" s="233">
        <v>9.5</v>
      </c>
      <c r="R7" s="234"/>
      <c r="S7" s="235">
        <v>9.5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3.8095238095238099E-2</v>
      </c>
      <c r="H9" s="187"/>
      <c r="I9" s="205"/>
      <c r="J9" s="205"/>
      <c r="K9" s="224">
        <f>SUM(K12:L99)</f>
        <v>10</v>
      </c>
      <c r="L9" s="240">
        <f>SUM(K101:K119)</f>
        <v>0</v>
      </c>
      <c r="M9" s="224">
        <f>SUM(M12:N99)</f>
        <v>10</v>
      </c>
      <c r="N9" s="240">
        <f>SUM(M101:M119)</f>
        <v>2</v>
      </c>
      <c r="O9" s="224">
        <f>SUM(O12:P99)</f>
        <v>11.5</v>
      </c>
      <c r="P9" s="220">
        <f>SUM(O101:O119)</f>
        <v>0</v>
      </c>
      <c r="Q9" s="220">
        <f>SUM(Q12:R99)</f>
        <v>9.5</v>
      </c>
      <c r="R9" s="220">
        <f>SUM(Q101:Q119)</f>
        <v>0</v>
      </c>
      <c r="S9" s="220">
        <f>SUM(S12:T99)</f>
        <v>9.5</v>
      </c>
      <c r="T9" s="220">
        <v>0</v>
      </c>
      <c r="U9" s="222"/>
      <c r="V9" s="223">
        <f>SUM(U101:U119)</f>
        <v>0</v>
      </c>
      <c r="W9" s="224"/>
      <c r="X9" s="223">
        <f>SUM(W101:W119)</f>
        <v>0</v>
      </c>
      <c r="Y9" s="226">
        <f>SUM(Y12:Z99)</f>
        <v>50.5</v>
      </c>
      <c r="Z9" s="227"/>
      <c r="AA9" s="226">
        <f>SUM(Y101:Z119)</f>
        <v>2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125</v>
      </c>
      <c r="D12" s="243"/>
      <c r="E12" s="255"/>
      <c r="F12" s="15" t="s">
        <v>82</v>
      </c>
      <c r="G12" s="16"/>
      <c r="H12" s="17"/>
      <c r="I12" s="17"/>
      <c r="J12" s="17"/>
      <c r="K12" s="246"/>
      <c r="L12" s="247"/>
      <c r="M12" s="246"/>
      <c r="N12" s="247"/>
      <c r="O12" s="242"/>
      <c r="P12" s="122"/>
      <c r="Q12" s="277"/>
      <c r="R12" s="278"/>
      <c r="S12" s="246"/>
      <c r="T12" s="247"/>
      <c r="U12" s="121"/>
      <c r="V12" s="122"/>
      <c r="W12" s="242"/>
      <c r="X12" s="243"/>
      <c r="Y12" s="121">
        <f>SUM(K12:X12)</f>
        <v>0</v>
      </c>
      <c r="Z12" s="122"/>
      <c r="AA12" s="154">
        <f>SUM(Y12:Z23)</f>
        <v>3.25</v>
      </c>
      <c r="AB12" s="155"/>
      <c r="AC12" s="4"/>
    </row>
    <row r="13" spans="1:31" ht="15" customHeight="1" thickBot="1">
      <c r="A13" s="250"/>
      <c r="B13" s="251"/>
      <c r="C13" s="264" t="s">
        <v>138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>
        <v>0.25</v>
      </c>
      <c r="N13" s="113"/>
      <c r="O13" s="116"/>
      <c r="P13" s="117"/>
      <c r="Q13" s="114">
        <v>0.25</v>
      </c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0.5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118</v>
      </c>
      <c r="D14" s="120"/>
      <c r="E14" s="265"/>
      <c r="F14" s="21" t="s">
        <v>86</v>
      </c>
      <c r="G14" s="19"/>
      <c r="H14" s="20"/>
      <c r="I14" s="20"/>
      <c r="J14" s="20"/>
      <c r="K14" s="118"/>
      <c r="L14" s="113"/>
      <c r="M14" s="118"/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87</v>
      </c>
      <c r="D15" s="120"/>
      <c r="E15" s="265"/>
      <c r="F15" s="21" t="s">
        <v>86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70</v>
      </c>
      <c r="D16" s="120"/>
      <c r="E16" s="265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119</v>
      </c>
      <c r="D17" s="120"/>
      <c r="E17" s="265"/>
      <c r="F17" s="21" t="s">
        <v>98</v>
      </c>
      <c r="G17" s="19"/>
      <c r="H17" s="20"/>
      <c r="I17" s="20"/>
      <c r="J17" s="20"/>
      <c r="K17" s="118"/>
      <c r="L17" s="113"/>
      <c r="M17" s="118"/>
      <c r="N17" s="113"/>
      <c r="O17" s="116"/>
      <c r="P17" s="117"/>
      <c r="Q17" s="266"/>
      <c r="R17" s="115"/>
      <c r="S17" s="118"/>
      <c r="T17" s="113"/>
      <c r="U17" s="119"/>
      <c r="V17" s="117"/>
      <c r="W17" s="116"/>
      <c r="X17" s="120"/>
      <c r="Y17" s="121">
        <f t="shared" si="0"/>
        <v>0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129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6.1904761904761907E-2</v>
      </c>
      <c r="AB18" s="155"/>
      <c r="AC18" s="4"/>
    </row>
    <row r="19" spans="1:29" ht="33.75" customHeight="1" thickBot="1">
      <c r="A19" s="250"/>
      <c r="B19" s="251"/>
      <c r="C19" s="290" t="s">
        <v>140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114</v>
      </c>
      <c r="D20" s="269"/>
      <c r="E20" s="269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131</v>
      </c>
      <c r="D21" s="275"/>
      <c r="E21" s="275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>
        <v>0.25</v>
      </c>
      <c r="L21" s="271"/>
      <c r="M21" s="270">
        <v>0.25</v>
      </c>
      <c r="N21" s="271"/>
      <c r="O21" s="267">
        <v>0.5</v>
      </c>
      <c r="P21" s="157"/>
      <c r="Q21" s="272">
        <v>0.5</v>
      </c>
      <c r="R21" s="273"/>
      <c r="S21" s="270">
        <v>0.25</v>
      </c>
      <c r="T21" s="271"/>
      <c r="U21" s="279"/>
      <c r="V21" s="157"/>
      <c r="W21" s="267"/>
      <c r="X21" s="189"/>
      <c r="Y21" s="121">
        <f>SUM(K21:X21)</f>
        <v>1.75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134</v>
      </c>
      <c r="D22" s="275"/>
      <c r="E22" s="275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>
        <v>0.25</v>
      </c>
      <c r="N22" s="271"/>
      <c r="O22" s="267">
        <v>0.25</v>
      </c>
      <c r="P22" s="157"/>
      <c r="Q22" s="272"/>
      <c r="R22" s="273"/>
      <c r="S22" s="270">
        <v>0.5</v>
      </c>
      <c r="T22" s="271"/>
      <c r="U22" s="279"/>
      <c r="V22" s="157"/>
      <c r="W22" s="267"/>
      <c r="X22" s="189"/>
      <c r="Y22" s="121">
        <f>SUM(K22:X22)</f>
        <v>1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123</v>
      </c>
      <c r="D23" s="275"/>
      <c r="E23" s="275"/>
      <c r="F23" s="22" t="s">
        <v>92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84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87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6</v>
      </c>
      <c r="AB25" s="155"/>
      <c r="AC25" s="4"/>
    </row>
    <row r="26" spans="1:29" ht="25.5" customHeight="1" thickBot="1">
      <c r="A26" s="186"/>
      <c r="B26" s="187"/>
      <c r="C26" s="264" t="s">
        <v>131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>
        <v>0.5</v>
      </c>
      <c r="L26" s="113"/>
      <c r="M26" s="118">
        <v>0.5</v>
      </c>
      <c r="N26" s="113"/>
      <c r="O26" s="116">
        <v>0.5</v>
      </c>
      <c r="P26" s="117"/>
      <c r="Q26" s="114">
        <v>1</v>
      </c>
      <c r="R26" s="115"/>
      <c r="S26" s="118">
        <v>0.5</v>
      </c>
      <c r="T26" s="113"/>
      <c r="U26" s="119"/>
      <c r="V26" s="117"/>
      <c r="W26" s="116"/>
      <c r="X26" s="120"/>
      <c r="Y26" s="121">
        <f t="shared" si="0"/>
        <v>3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132</v>
      </c>
      <c r="D27" s="120"/>
      <c r="E27" s="265"/>
      <c r="F27" s="18"/>
      <c r="G27" s="287"/>
      <c r="H27" s="288"/>
      <c r="I27" s="287"/>
      <c r="J27" s="288"/>
      <c r="K27" s="118"/>
      <c r="L27" s="126"/>
      <c r="M27" s="118"/>
      <c r="N27" s="126"/>
      <c r="O27" s="116"/>
      <c r="P27" s="128"/>
      <c r="Q27" s="114"/>
      <c r="R27" s="127"/>
      <c r="S27" s="118"/>
      <c r="T27" s="126"/>
      <c r="U27" s="119"/>
      <c r="V27" s="502"/>
      <c r="W27" s="116"/>
      <c r="X27" s="128"/>
      <c r="Y27" s="499">
        <f t="shared" si="0"/>
        <v>0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129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0.11428571428571428</v>
      </c>
      <c r="AB28" s="155"/>
      <c r="AC28" s="4"/>
    </row>
    <row r="29" spans="1:29" ht="44.25" customHeight="1" thickBot="1">
      <c r="A29" s="186"/>
      <c r="B29" s="187"/>
      <c r="C29" s="264" t="s">
        <v>115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119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/>
      <c r="N30" s="113"/>
      <c r="O30" s="116"/>
      <c r="P30" s="117"/>
      <c r="Q30" s="114"/>
      <c r="R30" s="115"/>
      <c r="S30" s="118"/>
      <c r="T30" s="113"/>
      <c r="U30" s="119"/>
      <c r="V30" s="117"/>
      <c r="W30" s="116"/>
      <c r="X30" s="120"/>
      <c r="Y30" s="121">
        <f t="shared" si="0"/>
        <v>0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118</v>
      </c>
      <c r="D31" s="307"/>
      <c r="E31" s="308"/>
      <c r="F31" s="23"/>
      <c r="G31" s="287"/>
      <c r="H31" s="288"/>
      <c r="I31" s="287"/>
      <c r="J31" s="288"/>
      <c r="K31" s="118"/>
      <c r="L31" s="113"/>
      <c r="M31" s="118">
        <v>0.5</v>
      </c>
      <c r="N31" s="113"/>
      <c r="O31" s="116"/>
      <c r="P31" s="117"/>
      <c r="Q31" s="114">
        <v>0.5</v>
      </c>
      <c r="R31" s="115"/>
      <c r="S31" s="118"/>
      <c r="T31" s="113"/>
      <c r="U31" s="119"/>
      <c r="V31" s="117"/>
      <c r="W31" s="116"/>
      <c r="X31" s="120"/>
      <c r="Y31" s="121">
        <f t="shared" si="0"/>
        <v>1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140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138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123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117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>
        <v>0.5</v>
      </c>
      <c r="N35" s="113"/>
      <c r="O35" s="116">
        <v>0.75</v>
      </c>
      <c r="P35" s="117"/>
      <c r="Q35" s="114"/>
      <c r="R35" s="115"/>
      <c r="S35" s="118">
        <v>0.75</v>
      </c>
      <c r="T35" s="113"/>
      <c r="U35" s="119"/>
      <c r="V35" s="117"/>
      <c r="W35" s="116"/>
      <c r="X35" s="120"/>
      <c r="Y35" s="121">
        <f>SUM(K35:X35)</f>
        <v>2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124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133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4.5</v>
      </c>
      <c r="AB37" s="155"/>
      <c r="AC37" s="4"/>
    </row>
    <row r="38" spans="1:29" ht="15" customHeight="1" thickBot="1">
      <c r="A38" s="186"/>
      <c r="B38" s="187"/>
      <c r="C38" s="461" t="s">
        <v>144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150</v>
      </c>
      <c r="D39" s="464"/>
      <c r="E39" s="464"/>
      <c r="F39" s="465"/>
      <c r="G39" s="29"/>
      <c r="H39" s="30"/>
      <c r="I39" s="30"/>
      <c r="J39" s="31"/>
      <c r="K39" s="112"/>
      <c r="L39" s="113"/>
      <c r="M39" s="112">
        <v>1.5</v>
      </c>
      <c r="N39" s="113"/>
      <c r="O39" s="116"/>
      <c r="P39" s="117"/>
      <c r="Q39" s="114">
        <v>2.5</v>
      </c>
      <c r="R39" s="115"/>
      <c r="S39" s="118"/>
      <c r="T39" s="113"/>
      <c r="U39" s="119"/>
      <c r="V39" s="117"/>
      <c r="W39" s="116"/>
      <c r="X39" s="120"/>
      <c r="Y39" s="121">
        <f t="shared" si="0"/>
        <v>4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126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8.5714285714285715E-2</v>
      </c>
      <c r="AB40" s="155"/>
      <c r="AC40" s="4"/>
    </row>
    <row r="41" spans="1:29" ht="15" customHeight="1" thickBot="1">
      <c r="A41" s="156"/>
      <c r="B41" s="189"/>
      <c r="C41" s="468" t="s">
        <v>137</v>
      </c>
      <c r="D41" s="469"/>
      <c r="E41" s="469"/>
      <c r="F41" s="469"/>
      <c r="G41" s="32"/>
      <c r="H41" s="33"/>
      <c r="I41" s="33"/>
      <c r="J41" s="34"/>
      <c r="K41" s="112"/>
      <c r="L41" s="113"/>
      <c r="M41" s="112">
        <v>0.5</v>
      </c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0.5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101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0.75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0.75</v>
      </c>
      <c r="Z42" s="122"/>
      <c r="AA42" s="303">
        <f>SUM(Y42:Z54)</f>
        <v>10</v>
      </c>
      <c r="AB42" s="155"/>
      <c r="AC42" s="1"/>
    </row>
    <row r="43" spans="1:29" ht="15" customHeight="1" thickBot="1">
      <c r="A43" s="447"/>
      <c r="B43" s="448"/>
      <c r="C43" s="483" t="s">
        <v>102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103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>
        <v>1.5</v>
      </c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1.5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121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142</v>
      </c>
      <c r="D46" s="124"/>
      <c r="E46" s="124"/>
      <c r="F46" s="124"/>
      <c r="G46" s="29"/>
      <c r="H46" s="30"/>
      <c r="I46" s="30"/>
      <c r="J46" s="31"/>
      <c r="K46" s="125">
        <v>0.25</v>
      </c>
      <c r="L46" s="126"/>
      <c r="M46" s="114">
        <v>0.25</v>
      </c>
      <c r="N46" s="127"/>
      <c r="O46" s="116">
        <v>0.25</v>
      </c>
      <c r="P46" s="128"/>
      <c r="Q46" s="114">
        <v>0.25</v>
      </c>
      <c r="R46" s="127"/>
      <c r="S46" s="118"/>
      <c r="T46" s="126"/>
      <c r="U46" s="119"/>
      <c r="V46" s="117"/>
      <c r="W46" s="116"/>
      <c r="X46" s="120"/>
      <c r="Y46" s="121">
        <f t="shared" si="1"/>
        <v>1</v>
      </c>
      <c r="Z46" s="122"/>
      <c r="AA46" s="304">
        <f>AA42/AA4</f>
        <v>0.19047619047619047</v>
      </c>
      <c r="AB46" s="317"/>
      <c r="AC46" s="1"/>
    </row>
    <row r="47" spans="1:29" ht="15" customHeight="1" thickBot="1">
      <c r="A47" s="447"/>
      <c r="B47" s="448"/>
      <c r="C47" s="493" t="s">
        <v>135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127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2.75</v>
      </c>
      <c r="L49" s="113"/>
      <c r="O49" s="116">
        <v>3</v>
      </c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5.75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127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136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>
        <v>1</v>
      </c>
      <c r="R51" s="115"/>
      <c r="S51" s="118"/>
      <c r="T51" s="113"/>
      <c r="U51" s="119"/>
      <c r="V51" s="117"/>
      <c r="W51" s="116"/>
      <c r="X51" s="120"/>
      <c r="Y51" s="121">
        <f t="shared" si="1"/>
        <v>1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116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112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122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109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5.5</v>
      </c>
      <c r="AB60" s="122"/>
      <c r="AC60" s="1"/>
    </row>
    <row r="61" spans="1:29" ht="15" customHeight="1" thickBot="1">
      <c r="A61" s="324"/>
      <c r="B61" s="38" t="s">
        <v>95</v>
      </c>
      <c r="C61" s="325" t="s">
        <v>110</v>
      </c>
      <c r="D61" s="326"/>
      <c r="E61" s="326"/>
      <c r="F61" s="327"/>
      <c r="G61" s="473"/>
      <c r="H61" s="474"/>
      <c r="I61" s="474"/>
      <c r="J61" s="475"/>
      <c r="K61" s="118">
        <v>0.5</v>
      </c>
      <c r="L61" s="113"/>
      <c r="M61" s="114"/>
      <c r="N61" s="115"/>
      <c r="O61" s="116">
        <v>0.5</v>
      </c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2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96</v>
      </c>
      <c r="C62" s="325" t="s">
        <v>111</v>
      </c>
      <c r="D62" s="326"/>
      <c r="E62" s="326"/>
      <c r="F62" s="327"/>
      <c r="G62" s="331"/>
      <c r="H62" s="332"/>
      <c r="I62" s="332"/>
      <c r="J62" s="333"/>
      <c r="K62" s="118">
        <v>0.5</v>
      </c>
      <c r="L62" s="113"/>
      <c r="M62" s="114"/>
      <c r="N62" s="115"/>
      <c r="O62" s="116"/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</v>
      </c>
      <c r="Z62" s="122"/>
      <c r="AA62" s="304">
        <f>AA60/AA4</f>
        <v>0.10476190476190476</v>
      </c>
      <c r="AB62" s="155"/>
      <c r="AC62" s="1"/>
    </row>
    <row r="63" spans="1:29" ht="30" customHeight="1" thickBot="1">
      <c r="A63" s="324"/>
      <c r="B63" s="38" t="s">
        <v>97</v>
      </c>
      <c r="C63" s="325" t="s">
        <v>146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141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>
        <v>0.5</v>
      </c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0.5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128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120</v>
      </c>
      <c r="D66" s="343"/>
      <c r="E66" s="343"/>
      <c r="F66" s="344"/>
      <c r="G66" s="335"/>
      <c r="H66" s="336"/>
      <c r="I66" s="336"/>
      <c r="J66" s="337"/>
      <c r="K66" s="118"/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106</v>
      </c>
      <c r="D67" s="341"/>
      <c r="E67" s="341"/>
      <c r="F67" s="341"/>
      <c r="G67" s="26"/>
      <c r="H67" s="27"/>
      <c r="I67" s="27"/>
      <c r="J67" s="28"/>
      <c r="K67" s="316">
        <v>0.5</v>
      </c>
      <c r="L67" s="247"/>
      <c r="M67" s="277">
        <v>1</v>
      </c>
      <c r="N67" s="278"/>
      <c r="O67" s="242">
        <v>0.5</v>
      </c>
      <c r="P67" s="122"/>
      <c r="Q67" s="277">
        <v>0.5</v>
      </c>
      <c r="R67" s="278"/>
      <c r="S67" s="246"/>
      <c r="T67" s="247"/>
      <c r="U67" s="121"/>
      <c r="V67" s="122"/>
      <c r="W67" s="242"/>
      <c r="X67" s="243"/>
      <c r="Y67" s="121">
        <f t="shared" si="0"/>
        <v>2.5</v>
      </c>
      <c r="Z67" s="122"/>
      <c r="AA67" s="132">
        <f>SUM(Y67:Z73)</f>
        <v>12.25</v>
      </c>
      <c r="AB67" s="133"/>
      <c r="AC67" s="4"/>
    </row>
    <row r="68" spans="1:29" ht="15" customHeight="1" thickBot="1">
      <c r="A68" s="358"/>
      <c r="B68" s="359"/>
      <c r="C68" s="338" t="s">
        <v>104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2.5</v>
      </c>
      <c r="T68" s="113"/>
      <c r="U68" s="119"/>
      <c r="V68" s="117"/>
      <c r="W68" s="116"/>
      <c r="X68" s="120"/>
      <c r="Y68" s="121">
        <f t="shared" si="0"/>
        <v>2.5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83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136">
        <f>AA67/AA4</f>
        <v>0.23333333333333334</v>
      </c>
      <c r="AB70" s="137"/>
      <c r="AC70" s="4"/>
    </row>
    <row r="71" spans="1:29" ht="15" customHeight="1" thickBot="1">
      <c r="A71" s="358"/>
      <c r="B71" s="359"/>
      <c r="C71" s="338" t="s">
        <v>107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108</v>
      </c>
      <c r="D72" s="346"/>
      <c r="E72" s="347"/>
      <c r="F72" s="347"/>
      <c r="G72" s="32"/>
      <c r="H72" s="33"/>
      <c r="I72" s="33"/>
      <c r="J72" s="34"/>
      <c r="K72" s="501">
        <v>0.5</v>
      </c>
      <c r="L72" s="113"/>
      <c r="M72" s="114">
        <v>0.25</v>
      </c>
      <c r="N72" s="115"/>
      <c r="O72" s="116">
        <v>0.5</v>
      </c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1.75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45417</v>
      </c>
      <c r="I74" s="187"/>
      <c r="J74" s="131"/>
      <c r="K74" s="188"/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62">
        <f>SUM(Y77:Z83)</f>
        <v>7.25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85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>
        <v>0.25</v>
      </c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358"/>
      <c r="B81" s="359"/>
      <c r="C81" s="367" t="s">
        <v>94</v>
      </c>
      <c r="D81" s="120"/>
      <c r="E81" s="120"/>
      <c r="F81" s="120"/>
      <c r="G81" s="29"/>
      <c r="H81" s="30"/>
      <c r="I81" s="30"/>
      <c r="J81" s="31"/>
      <c r="K81" s="112">
        <v>0.5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140">
        <f>AA77/AA4</f>
        <v>0.1380952380952381</v>
      </c>
      <c r="AB81" s="141"/>
      <c r="AC81" s="4"/>
    </row>
    <row r="82" spans="1:29" ht="15" customHeight="1" thickBot="1">
      <c r="A82" s="358"/>
      <c r="B82" s="359"/>
      <c r="C82" s="365" t="s">
        <v>90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89</v>
      </c>
      <c r="D83" s="489"/>
      <c r="E83" s="489"/>
      <c r="F83" s="489"/>
      <c r="G83" s="32"/>
      <c r="H83" s="33"/>
      <c r="I83" s="33"/>
      <c r="J83" s="34"/>
      <c r="K83" s="112"/>
      <c r="L83" s="113"/>
      <c r="M83" s="490">
        <v>0.5</v>
      </c>
      <c r="N83" s="491"/>
      <c r="O83" s="492">
        <v>0.5</v>
      </c>
      <c r="P83" s="431"/>
      <c r="Q83" s="490"/>
      <c r="R83" s="491"/>
      <c r="S83" s="395">
        <v>1</v>
      </c>
      <c r="T83" s="396"/>
      <c r="U83" s="391"/>
      <c r="V83" s="227"/>
      <c r="W83" s="392"/>
      <c r="X83" s="291"/>
      <c r="Y83" s="121">
        <f t="shared" si="2"/>
        <v>2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113</v>
      </c>
      <c r="D85" s="120"/>
      <c r="E85" s="265"/>
      <c r="F85" s="18"/>
      <c r="G85" s="47"/>
      <c r="H85" s="47"/>
      <c r="I85" s="48"/>
      <c r="J85" s="49"/>
      <c r="K85" s="118">
        <v>0.25</v>
      </c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0.25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139</v>
      </c>
      <c r="D86" s="368"/>
      <c r="E86" s="369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/>
      <c r="R86" s="115"/>
      <c r="S86" s="118"/>
      <c r="T86" s="113"/>
      <c r="U86" s="119"/>
      <c r="V86" s="117"/>
      <c r="W86" s="116"/>
      <c r="X86" s="120"/>
      <c r="Y86" s="121">
        <f t="shared" si="2"/>
        <v>0.5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 t="s">
        <v>145</v>
      </c>
      <c r="D87" s="120"/>
      <c r="E87" s="265"/>
      <c r="F87" s="18"/>
      <c r="G87" s="47"/>
      <c r="H87" s="47"/>
      <c r="I87" s="48"/>
      <c r="J87" s="49"/>
      <c r="K87" s="118">
        <v>0.75</v>
      </c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0.75</v>
      </c>
      <c r="Z87" s="122"/>
      <c r="AA87" s="303">
        <f>SUM(Y84:Z99)</f>
        <v>1.75</v>
      </c>
      <c r="AB87" s="155"/>
      <c r="AC87" s="1"/>
    </row>
    <row r="88" spans="1:29" ht="15" customHeight="1" thickBot="1">
      <c r="A88" s="186"/>
      <c r="B88" s="187"/>
      <c r="C88" s="264" t="s">
        <v>130</v>
      </c>
      <c r="D88" s="120"/>
      <c r="E88" s="265"/>
      <c r="F88" s="18"/>
      <c r="G88" s="47"/>
      <c r="H88" s="47"/>
      <c r="I88" s="48"/>
      <c r="J88" s="49"/>
      <c r="K88" s="118">
        <v>0.25</v>
      </c>
      <c r="L88" s="113"/>
      <c r="M88" s="114"/>
      <c r="N88" s="115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0.25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143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/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/>
      <c r="D91" s="368"/>
      <c r="E91" s="36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3.3333333333333333E-2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 t="s">
        <v>147</v>
      </c>
      <c r="C101" s="387"/>
      <c r="D101" s="387"/>
      <c r="E101" s="388"/>
      <c r="F101" s="58" t="s">
        <v>148</v>
      </c>
      <c r="G101" s="287"/>
      <c r="H101" s="117"/>
      <c r="I101" s="287"/>
      <c r="J101" s="288"/>
      <c r="K101" s="59"/>
      <c r="L101" s="60"/>
      <c r="M101" s="61">
        <v>1</v>
      </c>
      <c r="N101" s="62">
        <v>31</v>
      </c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1</v>
      </c>
      <c r="Z101" s="389"/>
      <c r="AA101" s="390">
        <f>SUM(L101,N101,P101,R101,T101,V101,X101)</f>
        <v>31</v>
      </c>
      <c r="AB101" s="389"/>
      <c r="AC101" s="4"/>
    </row>
    <row r="102" spans="1:29" ht="27" customHeight="1">
      <c r="A102" s="376"/>
      <c r="B102" s="400" t="s">
        <v>148</v>
      </c>
      <c r="C102" s="387"/>
      <c r="D102" s="387"/>
      <c r="E102" s="388"/>
      <c r="F102" s="58" t="s">
        <v>149</v>
      </c>
      <c r="G102" s="287"/>
      <c r="H102" s="117"/>
      <c r="I102" s="287"/>
      <c r="J102" s="288"/>
      <c r="K102" s="59"/>
      <c r="L102" s="60"/>
      <c r="M102" s="61">
        <v>1</v>
      </c>
      <c r="N102" s="62">
        <v>31</v>
      </c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1</v>
      </c>
      <c r="Z102" s="389"/>
      <c r="AA102" s="390">
        <f t="shared" ref="AA102:AA110" si="4">SUM(L102,N102,P102,R102,T102,V102,X102)</f>
        <v>31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4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2024-05-06T23:18:47Z</dcterms:modified>
</cp:coreProperties>
</file>