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13_ncr:1_{361AEA99-6AA1-44E5-98FA-17E4BF00F1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O9" i="2" s="1"/>
  <c r="N25" i="2"/>
  <c r="N24" i="2"/>
  <c r="N23" i="2"/>
  <c r="N22" i="2"/>
  <c r="N21" i="2"/>
  <c r="E13" i="2"/>
  <c r="O11" i="2"/>
  <c r="O4" i="2" s="1"/>
  <c r="L10" i="2"/>
  <c r="K10" i="2"/>
  <c r="I10" i="2"/>
  <c r="G10" i="2"/>
  <c r="F10" i="2"/>
  <c r="E10" i="2"/>
  <c r="C10" i="2"/>
  <c r="O6" i="2" s="1"/>
  <c r="O7" i="2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<sst xmlns="http://schemas.openxmlformats.org/spreadsheetml/2006/main" count="392" uniqueCount="173">
  <si>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</si>
  <si>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</si>
  <si>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</si>
  <si>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</si>
  <si>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</si>
  <si>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</si>
  <si>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</si>
  <si>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</si>
  <si>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</si>
  <si>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</si>
  <si>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</si>
  <si>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</si>
  <si>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</si>
  <si>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</si>
  <si>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</si>
  <si>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</si>
  <si>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</si>
  <si>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</si>
  <si>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</si>
  <si>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</si>
  <si>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</si>
  <si>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</si>
  <si>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</si>
  <si>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</si>
  <si>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</si>
  <si>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</si>
  <si>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</si>
  <si>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</si>
  <si>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</si>
  <si>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</si>
  <si>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</si>
  <si>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</si>
  <si>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</si>
  <si>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</si>
  <si>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</si>
  <si>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</si>
  <si>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</si>
  <si>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</si>
  <si>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</si>
  <si>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</si>
  <si>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</si>
  <si>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</si>
  <si>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</si>
  <si>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</si>
  <si>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</si>
  <si>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</si>
  <si>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</si>
  <si>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</si>
  <si>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</si>
  <si>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</si>
  <si>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</si>
  <si>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</si>
  <si>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</si>
  <si>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</si>
  <si>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</si>
  <si>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</si>
  <si>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</si>
  <si>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</si>
  <si>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</si>
  <si>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</si>
  <si>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</si>
  <si>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</si>
  <si>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</si>
  <si>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</si>
  <si>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</si>
  <si>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</si>
  <si>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</si>
  <si>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</si>
  <si>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</si>
  <si>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</si>
  <si>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</si>
  <si>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</si>
  <si>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</si>
  <si>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</si>
  <si>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</si>
  <si>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</si>
  <si>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</si>
  <si>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</si>
  <si>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</si>
  <si>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</si>
  <si>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</si>
  <si>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</si>
  <si>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</si>
  <si>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</si>
  <si>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</si>
  <si>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</si>
  <si>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</si>
  <si>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</si>
  <si>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</si>
  <si>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</si>
  <si>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</si>
  <si>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</si>
  <si>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</si>
  <si>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</si>
  <si>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</si>
  <si>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</si>
  <si>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Joe Maher</t>
  </si>
  <si>
    <t>4.21.24</t>
  </si>
  <si>
    <t>Byron Center</t>
  </si>
  <si>
    <t>7:00AM</t>
  </si>
  <si>
    <t>7:00PM</t>
  </si>
  <si>
    <t>7:45AM</t>
  </si>
  <si>
    <t>8:00AM</t>
  </si>
  <si>
    <t>6:00PM</t>
  </si>
  <si>
    <t>3:45PM</t>
  </si>
  <si>
    <t>8:15AM</t>
  </si>
  <si>
    <t>7609 36th St SE, Ada, MI 49301</t>
  </si>
  <si>
    <t>Kent ISD Oakleigh Elem</t>
  </si>
  <si>
    <t>2223 Gordon NW, Grand Rapids MI 49504</t>
  </si>
  <si>
    <t>3h 44m</t>
  </si>
  <si>
    <t>Byron Center High School</t>
  </si>
  <si>
    <t>8500 Burlingame Ave SW, Byron Center MI 49315</t>
  </si>
  <si>
    <t>49m</t>
  </si>
  <si>
    <t>Byron Center Middle School</t>
  </si>
  <si>
    <t>8654 Homerich Ave SW, Byron Center MI 49315</t>
  </si>
  <si>
    <t>43m</t>
  </si>
  <si>
    <t>Byron Center Brown</t>
  </si>
  <si>
    <t>8064 Byron Center Ave, Byron Center MI 49315</t>
  </si>
  <si>
    <t>1h 47m</t>
  </si>
  <si>
    <t>Byron Center Nickles</t>
  </si>
  <si>
    <t>3100 84th St SW, Byron Center, MI 49315</t>
  </si>
  <si>
    <t>5m</t>
  </si>
  <si>
    <t>Ace Hardware</t>
  </si>
  <si>
    <t>2513 84th St SW, Byron Center, MI 49315</t>
  </si>
  <si>
    <t>Byron Center Country</t>
  </si>
  <si>
    <t>8200 Eastern Ave SE, Byron Center MI 49315</t>
  </si>
  <si>
    <t>4m</t>
  </si>
  <si>
    <t>2h 32m</t>
  </si>
  <si>
    <t>41m</t>
  </si>
  <si>
    <t xml:space="preserve">53 Forest Hills </t>
  </si>
  <si>
    <t>4460 Cascade Road SE, Grand Rapids MI 49546</t>
  </si>
  <si>
    <t>7609 36th Street SE, Forest Hills, MI 49546</t>
  </si>
  <si>
    <t>Tue</t>
  </si>
  <si>
    <t>22m</t>
  </si>
  <si>
    <t>Office</t>
  </si>
  <si>
    <t>307 Leonard St NW, Grand Rapids, MI 49504</t>
  </si>
  <si>
    <t>275 84th St SW, Byron Center, MI 49315</t>
  </si>
  <si>
    <t>1h 34m</t>
  </si>
  <si>
    <t>1h 4m</t>
  </si>
  <si>
    <t>1h 22m</t>
  </si>
  <si>
    <t>18m</t>
  </si>
  <si>
    <t>Wayland High School</t>
  </si>
  <si>
    <t>870 E Superior St, Wayland MI 49348</t>
  </si>
  <si>
    <t>42m</t>
  </si>
  <si>
    <t>Wayland Dorr Elem.</t>
  </si>
  <si>
    <t>4159 18th St, Dorr MI 49323</t>
  </si>
  <si>
    <t>50m</t>
  </si>
  <si>
    <t>6419 Byron Center Ave SW, Byron Center, MI 49315</t>
  </si>
  <si>
    <t>2h 24m</t>
  </si>
  <si>
    <t>Wed</t>
  </si>
  <si>
    <t>2h 31m</t>
  </si>
  <si>
    <t>Paradigm</t>
  </si>
  <si>
    <t>415 Leonard St NW Suite 200, Grand Rapids Mi  49504</t>
  </si>
  <si>
    <t>52m</t>
  </si>
  <si>
    <t>55m</t>
  </si>
  <si>
    <t>37m</t>
  </si>
  <si>
    <t>46m</t>
  </si>
  <si>
    <t>Wayland Baker Elem</t>
  </si>
  <si>
    <t>507 W Sycamore St, Wayland MI 49348</t>
  </si>
  <si>
    <t>1h 39m</t>
  </si>
  <si>
    <t>9m</t>
  </si>
  <si>
    <t>53 Cascade</t>
  </si>
  <si>
    <t>6485 28th Street, Grand Rapids MI 49546</t>
  </si>
  <si>
    <t>Thu</t>
  </si>
  <si>
    <t>1h 30m</t>
  </si>
  <si>
    <t>425 Bridge St NW, Grand Rapids, MI 49504</t>
  </si>
  <si>
    <t>414 44th St SW, Wyoming, MI 49548</t>
  </si>
  <si>
    <t>2h 57m</t>
  </si>
  <si>
    <t>Fri</t>
  </si>
  <si>
    <t>6m</t>
  </si>
  <si>
    <t>IRS Building</t>
  </si>
  <si>
    <t>3251 N Evergreen Dr NE, Grand Rapids, MI 49525</t>
  </si>
  <si>
    <t>4h 28m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</si>
</sst>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4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8" xfId="0" applyFont="1" applyBorder="1"/>
    <xf numFmtId="0" fontId="8" fillId="10" borderId="22" xfId="0" applyFont="1" applyFill="1" applyBorder="1" applyAlignment="1">
      <alignment horizontal="center" vertical="center" wrapText="1"/>
    </xf>
    <xf numFmtId="2" fontId="12" fillId="7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  <xf numFmtId="0" fontId="8" fillId="10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8"/>
  <sheetViews>
    <sheetView tabSelected="1" topLeftCell="H1" workbookViewId="0">
      <selection activeCell="F16" sqref="F16:I16"/>
    </sheetView>
  </sheetViews>
  <sheetFormatPr defaultColWidth="14.44140625" defaultRowHeight="15" customHeight="1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  <col min="16" max="26" width="8.6640625" customWidth="1"/>
  </cols>
  <sheetData>
    <row r="1" spans="1:14" ht="22.5" customHeight="1" x14ac:dyDescent="0.3">
      <c r="A1" s="56" t="s">
        <v>0</v>
      </c>
      <c r="B1" s="57"/>
      <c r="C1" s="57"/>
      <c r="D1" s="57"/>
      <c r="E1" s="39"/>
      <c r="F1" s="59" t="s">
        <v>96</v>
      </c>
      <c r="G1" s="57"/>
      <c r="H1" s="57"/>
      <c r="I1" s="39"/>
      <c r="J1" s="60" t="s">
        <v>97</v>
      </c>
      <c r="K1" s="62"/>
      <c r="L1" s="1" t="s">
        <v>2</v>
      </c>
      <c r="M1" s="64" t="s">
        <v>98</v>
      </c>
      <c r="N1" s="31"/>
    </row>
    <row r="2" spans="1:14" ht="39.75" customHeight="1" x14ac:dyDescent="0.3">
      <c r="A2" s="40"/>
      <c r="B2" s="58"/>
      <c r="C2" s="58"/>
      <c r="D2" s="58"/>
      <c r="E2" s="41"/>
      <c r="F2" s="40"/>
      <c r="G2" s="58"/>
      <c r="H2" s="58"/>
      <c r="I2" s="41"/>
      <c r="J2" s="61"/>
      <c r="K2" s="63"/>
      <c r="L2" s="2" t="s">
        <v>3</v>
      </c>
      <c r="M2" s="65"/>
      <c r="N2" s="31"/>
    </row>
    <row r="3" spans="1:14" ht="28.5" customHeight="1" x14ac:dyDescent="0.35">
      <c r="A3" s="48" t="s">
        <v>4</v>
      </c>
      <c r="B3" s="31"/>
      <c r="C3" s="49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2">
        <v>20</v>
      </c>
      <c r="N3" s="31"/>
    </row>
    <row r="4" spans="1:14" ht="34.5" customHeight="1" x14ac:dyDescent="0.3">
      <c r="A4" s="53" t="s">
        <v>13</v>
      </c>
      <c r="B4" s="31"/>
      <c r="C4" s="54" t="s">
        <v>99</v>
      </c>
      <c r="D4" s="31"/>
      <c r="E4" s="7" t="s">
        <v>101</v>
      </c>
      <c r="F4" s="7" t="s">
        <v>102</v>
      </c>
      <c r="G4" s="7" t="s">
        <v>101</v>
      </c>
      <c r="H4" s="7" t="s">
        <v>105</v>
      </c>
      <c r="I4" s="7"/>
      <c r="J4" s="7"/>
      <c r="K4" s="43" t="s">
        <v>14</v>
      </c>
      <c r="L4" s="44"/>
      <c r="M4" s="45">
        <f>SUM(M6)+M11</f>
        <v>51.75</v>
      </c>
      <c r="N4" s="46"/>
    </row>
    <row r="5" spans="1:14" ht="36" customHeight="1" x14ac:dyDescent="0.3">
      <c r="A5" s="53" t="s">
        <v>15</v>
      </c>
      <c r="B5" s="31"/>
      <c r="C5" s="54" t="s">
        <v>100</v>
      </c>
      <c r="D5" s="31"/>
      <c r="E5" s="7" t="s">
        <v>100</v>
      </c>
      <c r="F5" s="7" t="s">
        <v>103</v>
      </c>
      <c r="G5" s="7" t="s">
        <v>104</v>
      </c>
      <c r="H5" s="7"/>
      <c r="I5" s="7"/>
      <c r="J5" s="7"/>
      <c r="K5" s="40"/>
      <c r="L5" s="41"/>
      <c r="M5" s="40"/>
      <c r="N5" s="41"/>
    </row>
    <row r="6" spans="1:14" ht="60.75" customHeight="1" x14ac:dyDescent="0.3">
      <c r="A6" s="55" t="s">
        <v>16</v>
      </c>
      <c r="B6" s="31"/>
      <c r="C6" s="51">
        <v>12</v>
      </c>
      <c r="D6" s="31"/>
      <c r="E6" s="8">
        <v>11.25</v>
      </c>
      <c r="F6" s="8">
        <v>10</v>
      </c>
      <c r="G6" s="8">
        <v>8</v>
      </c>
      <c r="H6" s="8">
        <v>7</v>
      </c>
      <c r="I6" s="8"/>
      <c r="J6" s="8"/>
      <c r="K6" s="34" t="s">
        <v>17</v>
      </c>
      <c r="L6" s="31"/>
      <c r="M6" s="47">
        <f>SUM(C10:J10)</f>
        <v>51.75</v>
      </c>
      <c r="N6" s="31"/>
    </row>
    <row r="7" spans="1:14" ht="37.5" customHeight="1" x14ac:dyDescent="0.3">
      <c r="A7" s="69" t="s">
        <v>18</v>
      </c>
      <c r="B7" s="31"/>
      <c r="C7" s="51"/>
      <c r="D7" s="31"/>
      <c r="E7" s="8"/>
      <c r="F7" s="8"/>
      <c r="G7" s="8"/>
      <c r="H7" s="8"/>
      <c r="I7" s="8"/>
      <c r="J7" s="8"/>
      <c r="K7" s="75" t="s">
        <v>19</v>
      </c>
      <c r="L7" s="39"/>
      <c r="M7" s="38">
        <f>SUM(L21:L496)</f>
        <v>4.5</v>
      </c>
      <c r="N7" s="39"/>
    </row>
    <row r="8" spans="1:14" ht="47.25" customHeight="1" x14ac:dyDescent="0.3">
      <c r="A8" s="70" t="s">
        <v>20</v>
      </c>
      <c r="B8" s="31"/>
      <c r="C8" s="50">
        <v>1</v>
      </c>
      <c r="D8" s="31"/>
      <c r="E8" s="9">
        <v>0.5</v>
      </c>
      <c r="F8" s="9">
        <v>1</v>
      </c>
      <c r="G8" s="9">
        <v>1</v>
      </c>
      <c r="H8" s="9">
        <v>1</v>
      </c>
      <c r="I8" s="9"/>
      <c r="J8" s="9"/>
      <c r="K8" s="40"/>
      <c r="L8" s="41"/>
      <c r="M8" s="40"/>
      <c r="N8" s="41"/>
    </row>
    <row r="9" spans="1:14" ht="43.5" customHeight="1" x14ac:dyDescent="0.3">
      <c r="A9" s="70" t="s">
        <v>21</v>
      </c>
      <c r="B9" s="31"/>
      <c r="C9" s="51">
        <v>0.5</v>
      </c>
      <c r="D9" s="31"/>
      <c r="E9" s="8">
        <v>0.5</v>
      </c>
      <c r="F9" s="8"/>
      <c r="G9" s="8"/>
      <c r="H9" s="8"/>
      <c r="I9" s="8"/>
      <c r="J9" s="8"/>
      <c r="K9" s="34" t="s">
        <v>22</v>
      </c>
      <c r="L9" s="31"/>
      <c r="M9" s="33">
        <f>SUM(N21:N496)</f>
        <v>247.29999999999998</v>
      </c>
      <c r="N9" s="31"/>
    </row>
    <row r="10" spans="1:14" ht="63.75" customHeight="1" x14ac:dyDescent="0.3">
      <c r="A10" s="71" t="s">
        <v>23</v>
      </c>
      <c r="B10" s="31"/>
      <c r="C10" s="52">
        <f>SUM(C6+C7+C8-C9)</f>
        <v>12.5</v>
      </c>
      <c r="D10" s="31"/>
      <c r="E10" s="10">
        <f t="shared" ref="E10:J10" si="0">SUM(E6+E7+E8-E9)</f>
        <v>11.25</v>
      </c>
      <c r="F10" s="10">
        <f t="shared" si="0"/>
        <v>11</v>
      </c>
      <c r="G10" s="10">
        <f t="shared" si="0"/>
        <v>9</v>
      </c>
      <c r="H10" s="10">
        <f t="shared" si="0"/>
        <v>8</v>
      </c>
      <c r="I10" s="10">
        <f t="shared" si="0"/>
        <v>0</v>
      </c>
      <c r="J10" s="10">
        <f t="shared" si="0"/>
        <v>0</v>
      </c>
      <c r="K10" s="34" t="s">
        <v>24</v>
      </c>
      <c r="L10" s="30"/>
      <c r="M10" s="30"/>
      <c r="N10" s="31"/>
    </row>
    <row r="11" spans="1:14" ht="22.5" customHeight="1" x14ac:dyDescent="0.4">
      <c r="A11" s="72" t="s">
        <v>25</v>
      </c>
      <c r="B11" s="31"/>
      <c r="C11" s="74"/>
      <c r="D11" s="31"/>
      <c r="E11" s="11" t="s">
        <v>26</v>
      </c>
      <c r="F11" s="11"/>
      <c r="G11" s="11"/>
      <c r="H11" s="11"/>
      <c r="I11" s="11"/>
      <c r="J11" s="11"/>
      <c r="K11" s="35" t="s">
        <v>27</v>
      </c>
      <c r="L11" s="31"/>
      <c r="M11" s="36">
        <f>SUM(C11:J11)</f>
        <v>0</v>
      </c>
      <c r="N11" s="31"/>
    </row>
    <row r="12" spans="1:14" ht="18" x14ac:dyDescent="0.3">
      <c r="A12" s="73" t="s">
        <v>28</v>
      </c>
      <c r="B12" s="31"/>
      <c r="C12" s="12" t="s">
        <v>29</v>
      </c>
      <c r="D12" s="12" t="s">
        <v>30</v>
      </c>
      <c r="E12" s="12" t="s">
        <v>31</v>
      </c>
      <c r="F12" s="37" t="s">
        <v>32</v>
      </c>
      <c r="G12" s="30"/>
      <c r="H12" s="30"/>
      <c r="I12" s="31"/>
      <c r="J12" s="13"/>
      <c r="K12" s="37" t="s">
        <v>33</v>
      </c>
      <c r="L12" s="30"/>
      <c r="M12" s="30"/>
      <c r="N12" s="31"/>
    </row>
    <row r="13" spans="1:14" ht="18" x14ac:dyDescent="0.3">
      <c r="A13" s="66" t="s">
        <v>34</v>
      </c>
      <c r="B13" s="31"/>
      <c r="C13" s="14"/>
      <c r="D13" s="14"/>
      <c r="E13" s="12">
        <v>1</v>
      </c>
      <c r="F13" s="29"/>
      <c r="G13" s="30"/>
      <c r="H13" s="30"/>
      <c r="I13" s="31"/>
      <c r="J13" s="15"/>
      <c r="K13" s="29"/>
      <c r="L13" s="30"/>
      <c r="M13" s="30"/>
      <c r="N13" s="31"/>
    </row>
    <row r="14" spans="1:14" ht="18" x14ac:dyDescent="0.3">
      <c r="A14" s="66" t="s">
        <v>35</v>
      </c>
      <c r="B14" s="31"/>
      <c r="C14" s="16"/>
      <c r="D14" s="16"/>
      <c r="E14" s="12">
        <v>0.5</v>
      </c>
      <c r="F14" s="29"/>
      <c r="G14" s="30"/>
      <c r="H14" s="30"/>
      <c r="I14" s="31"/>
      <c r="J14" s="15"/>
      <c r="K14" s="29"/>
      <c r="L14" s="30"/>
      <c r="M14" s="30"/>
      <c r="N14" s="31"/>
    </row>
    <row r="15" spans="1:14" ht="18" x14ac:dyDescent="0.3">
      <c r="A15" s="66" t="s">
        <v>36</v>
      </c>
      <c r="B15" s="31"/>
      <c r="C15" s="14"/>
      <c r="D15" s="14"/>
      <c r="E15" s="12">
        <v>1</v>
      </c>
      <c r="F15" s="29"/>
      <c r="G15" s="30"/>
      <c r="H15" s="30"/>
      <c r="I15" s="31"/>
      <c r="J15" s="15"/>
      <c r="K15" s="29"/>
      <c r="L15" s="30"/>
      <c r="M15" s="30"/>
      <c r="N15" s="31"/>
    </row>
    <row r="16" spans="1:14" ht="18" x14ac:dyDescent="0.3">
      <c r="A16" s="66" t="s">
        <v>37</v>
      </c>
      <c r="B16" s="31"/>
      <c r="C16" s="14"/>
      <c r="D16" s="14"/>
      <c r="E16" s="12">
        <v>1</v>
      </c>
      <c r="F16" s="29"/>
      <c r="G16" s="30"/>
      <c r="H16" s="30"/>
      <c r="I16" s="31"/>
      <c r="J16" s="15"/>
      <c r="K16" s="29"/>
      <c r="L16" s="30"/>
      <c r="M16" s="30"/>
      <c r="N16" s="31"/>
    </row>
    <row r="17" spans="1:18" ht="18" x14ac:dyDescent="0.3">
      <c r="A17" s="66" t="s">
        <v>38</v>
      </c>
      <c r="B17" s="31"/>
      <c r="C17" s="14"/>
      <c r="D17" s="14"/>
      <c r="E17" s="12">
        <v>1</v>
      </c>
      <c r="F17" s="29"/>
      <c r="G17" s="30"/>
      <c r="H17" s="30"/>
      <c r="I17" s="31"/>
      <c r="J17" s="15"/>
      <c r="K17" s="29"/>
      <c r="L17" s="30"/>
      <c r="M17" s="30"/>
      <c r="N17" s="31"/>
    </row>
    <row r="18" spans="1:18" ht="18" x14ac:dyDescent="0.3">
      <c r="A18" s="66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1"/>
    </row>
    <row r="19" spans="1:18" ht="18" x14ac:dyDescent="0.3">
      <c r="A19" s="66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1"/>
    </row>
    <row r="20" spans="1:18" ht="133.5" customHeight="1" x14ac:dyDescent="0.3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32" t="s">
        <v>55</v>
      </c>
      <c r="P20" s="78"/>
      <c r="Q20" s="78"/>
      <c r="R20" s="78"/>
    </row>
    <row r="21" spans="1:18" ht="15.75" customHeight="1" x14ac:dyDescent="0.3">
      <c r="A21" s="76">
        <v>45397</v>
      </c>
      <c r="B21" t="s">
        <v>72</v>
      </c>
      <c r="C21" s="77">
        <v>0.27083333333333331</v>
      </c>
      <c r="D21" s="77">
        <v>0.28958333333333336</v>
      </c>
      <c r="E21" t="s">
        <v>109</v>
      </c>
      <c r="F21">
        <v>21.4</v>
      </c>
      <c r="H21" t="s">
        <v>106</v>
      </c>
      <c r="I21" t="s">
        <v>110</v>
      </c>
      <c r="J21" t="s">
        <v>111</v>
      </c>
      <c r="M21">
        <v>-20</v>
      </c>
      <c r="N21" s="24">
        <f t="shared" ref="N21:N273" si="1">F21+M21</f>
        <v>1.3999999999999986</v>
      </c>
    </row>
    <row r="22" spans="1:18" ht="15.75" customHeight="1" x14ac:dyDescent="0.3">
      <c r="A22" s="76">
        <v>45397</v>
      </c>
      <c r="B22" t="s">
        <v>72</v>
      </c>
      <c r="C22" s="77">
        <v>0.44513888888888886</v>
      </c>
      <c r="D22" s="77">
        <v>0.4513888888888889</v>
      </c>
      <c r="E22" t="s">
        <v>112</v>
      </c>
      <c r="F22">
        <v>2.7</v>
      </c>
      <c r="G22" t="s">
        <v>110</v>
      </c>
      <c r="H22" t="s">
        <v>111</v>
      </c>
      <c r="I22" t="s">
        <v>113</v>
      </c>
      <c r="J22" t="s">
        <v>114</v>
      </c>
      <c r="N22" s="24">
        <f t="shared" si="1"/>
        <v>2.7</v>
      </c>
    </row>
    <row r="23" spans="1:18" ht="15.75" customHeight="1" x14ac:dyDescent="0.3">
      <c r="A23" s="76">
        <v>45397</v>
      </c>
      <c r="B23" t="s">
        <v>72</v>
      </c>
      <c r="C23" s="77">
        <v>0.48541666666666666</v>
      </c>
      <c r="D23" s="77">
        <v>0.4909722222222222</v>
      </c>
      <c r="E23" t="s">
        <v>115</v>
      </c>
      <c r="F23">
        <v>2.2999999999999998</v>
      </c>
      <c r="G23" t="s">
        <v>113</v>
      </c>
      <c r="H23" t="s">
        <v>114</v>
      </c>
      <c r="I23" t="s">
        <v>116</v>
      </c>
      <c r="J23" t="s">
        <v>117</v>
      </c>
      <c r="N23" s="24">
        <f t="shared" si="1"/>
        <v>2.2999999999999998</v>
      </c>
    </row>
    <row r="24" spans="1:18" ht="15.75" customHeight="1" x14ac:dyDescent="0.3">
      <c r="A24" s="76">
        <v>45397</v>
      </c>
      <c r="B24" t="s">
        <v>72</v>
      </c>
      <c r="C24" s="77">
        <v>0.52083333333333337</v>
      </c>
      <c r="D24" s="77">
        <v>0.52430555555555558</v>
      </c>
      <c r="E24" t="s">
        <v>118</v>
      </c>
      <c r="F24">
        <v>0.8</v>
      </c>
      <c r="G24" t="s">
        <v>116</v>
      </c>
      <c r="H24" t="s">
        <v>117</v>
      </c>
      <c r="I24" t="s">
        <v>119</v>
      </c>
      <c r="J24" t="s">
        <v>120</v>
      </c>
      <c r="N24" s="24">
        <f t="shared" si="1"/>
        <v>0.8</v>
      </c>
    </row>
    <row r="25" spans="1:18" ht="15.75" customHeight="1" x14ac:dyDescent="0.3">
      <c r="A25" s="76">
        <v>45397</v>
      </c>
      <c r="B25" t="s">
        <v>72</v>
      </c>
      <c r="C25" s="77">
        <v>0.59861111111111109</v>
      </c>
      <c r="D25" s="77">
        <v>0.60069444444444442</v>
      </c>
      <c r="E25" t="s">
        <v>121</v>
      </c>
      <c r="F25">
        <v>0.5</v>
      </c>
      <c r="G25" t="s">
        <v>119</v>
      </c>
      <c r="H25" t="s">
        <v>120</v>
      </c>
      <c r="I25" t="s">
        <v>122</v>
      </c>
      <c r="J25" t="s">
        <v>123</v>
      </c>
      <c r="N25" s="24">
        <f t="shared" si="1"/>
        <v>0.5</v>
      </c>
    </row>
    <row r="26" spans="1:18" ht="15.75" customHeight="1" x14ac:dyDescent="0.3">
      <c r="A26" s="76">
        <v>45397</v>
      </c>
      <c r="B26" t="s">
        <v>72</v>
      </c>
      <c r="C26" s="77">
        <v>0.60416666666666663</v>
      </c>
      <c r="D26" s="77">
        <v>0.61111111111111116</v>
      </c>
      <c r="E26" t="s">
        <v>92</v>
      </c>
      <c r="F26">
        <v>4.7</v>
      </c>
      <c r="G26" t="s">
        <v>122</v>
      </c>
      <c r="H26" t="s">
        <v>123</v>
      </c>
      <c r="I26" t="s">
        <v>124</v>
      </c>
      <c r="J26" t="s">
        <v>125</v>
      </c>
      <c r="N26" s="24">
        <f t="shared" si="1"/>
        <v>4.7</v>
      </c>
    </row>
    <row r="27" spans="1:18" ht="15.75" customHeight="1" x14ac:dyDescent="0.3">
      <c r="A27" s="76">
        <v>45397</v>
      </c>
      <c r="B27" t="s">
        <v>72</v>
      </c>
      <c r="C27" s="77">
        <v>0.63124999999999998</v>
      </c>
      <c r="D27" s="77">
        <v>0.63749999999999996</v>
      </c>
      <c r="E27" t="s">
        <v>92</v>
      </c>
      <c r="F27">
        <v>4.7</v>
      </c>
      <c r="G27" t="s">
        <v>124</v>
      </c>
      <c r="H27" t="s">
        <v>125</v>
      </c>
      <c r="I27" t="s">
        <v>119</v>
      </c>
      <c r="J27" t="s">
        <v>120</v>
      </c>
      <c r="N27" s="24">
        <f t="shared" si="1"/>
        <v>4.7</v>
      </c>
    </row>
    <row r="28" spans="1:18" ht="15.75" customHeight="1" x14ac:dyDescent="0.3">
      <c r="A28" s="76">
        <v>45397</v>
      </c>
      <c r="B28" t="s">
        <v>72</v>
      </c>
      <c r="C28" s="77">
        <v>0.65763888888888888</v>
      </c>
      <c r="D28" s="77">
        <v>0.65902777777777777</v>
      </c>
      <c r="E28" t="s">
        <v>126</v>
      </c>
      <c r="F28">
        <v>0.7</v>
      </c>
      <c r="G28" t="s">
        <v>119</v>
      </c>
      <c r="H28" t="s">
        <v>120</v>
      </c>
      <c r="I28" t="s">
        <v>116</v>
      </c>
      <c r="J28" t="s">
        <v>117</v>
      </c>
      <c r="N28" s="24">
        <f t="shared" si="1"/>
        <v>0.7</v>
      </c>
    </row>
    <row r="29" spans="1:18" ht="15.75" customHeight="1" x14ac:dyDescent="0.3">
      <c r="A29" s="76">
        <v>45397</v>
      </c>
      <c r="B29" t="s">
        <v>72</v>
      </c>
      <c r="C29" s="77">
        <v>0.66180555555555554</v>
      </c>
      <c r="D29" s="77">
        <v>0.68194444444444446</v>
      </c>
      <c r="E29" t="s">
        <v>127</v>
      </c>
      <c r="F29">
        <v>20.399999999999999</v>
      </c>
      <c r="G29" t="s">
        <v>116</v>
      </c>
      <c r="H29" t="s">
        <v>117</v>
      </c>
      <c r="I29" t="s">
        <v>107</v>
      </c>
      <c r="J29" t="s">
        <v>108</v>
      </c>
      <c r="L29">
        <v>2.25</v>
      </c>
      <c r="N29" s="24">
        <f t="shared" si="1"/>
        <v>20.399999999999999</v>
      </c>
    </row>
    <row r="30" spans="1:18" ht="15.75" customHeight="1" x14ac:dyDescent="0.3">
      <c r="A30" s="76">
        <v>45397</v>
      </c>
      <c r="B30" t="s">
        <v>72</v>
      </c>
      <c r="C30" s="77">
        <v>0.78749999999999998</v>
      </c>
      <c r="D30" s="77">
        <v>0.79791666666666672</v>
      </c>
      <c r="E30" t="s">
        <v>128</v>
      </c>
      <c r="F30">
        <v>10.5</v>
      </c>
      <c r="G30" t="s">
        <v>107</v>
      </c>
      <c r="H30" t="s">
        <v>108</v>
      </c>
      <c r="I30" t="s">
        <v>129</v>
      </c>
      <c r="J30" t="s">
        <v>130</v>
      </c>
      <c r="M30">
        <v>-10.5</v>
      </c>
      <c r="N30" s="24">
        <f t="shared" si="1"/>
        <v>0</v>
      </c>
    </row>
    <row r="31" spans="1:18" ht="15.75" customHeight="1" x14ac:dyDescent="0.3">
      <c r="A31" s="76">
        <v>45397</v>
      </c>
      <c r="B31" t="s">
        <v>72</v>
      </c>
      <c r="C31" s="77">
        <v>0.82638888888888884</v>
      </c>
      <c r="D31" s="77">
        <v>0.83263888888888893</v>
      </c>
      <c r="F31">
        <v>5.7</v>
      </c>
      <c r="G31" t="s">
        <v>129</v>
      </c>
      <c r="H31" t="s">
        <v>130</v>
      </c>
      <c r="J31" t="s">
        <v>131</v>
      </c>
      <c r="M31">
        <v>-5.7</v>
      </c>
      <c r="N31" s="24">
        <f t="shared" si="1"/>
        <v>0</v>
      </c>
    </row>
    <row r="32" spans="1:18" ht="15.75" customHeight="1" x14ac:dyDescent="0.3">
      <c r="A32" s="76">
        <v>45398</v>
      </c>
      <c r="B32" t="s">
        <v>132</v>
      </c>
      <c r="C32" s="77">
        <v>0.30486111111111114</v>
      </c>
      <c r="D32" s="77">
        <v>0.31041666666666667</v>
      </c>
      <c r="E32" t="s">
        <v>121</v>
      </c>
      <c r="F32">
        <v>5.4</v>
      </c>
      <c r="H32" t="s">
        <v>131</v>
      </c>
      <c r="I32" t="s">
        <v>129</v>
      </c>
      <c r="J32" t="s">
        <v>130</v>
      </c>
      <c r="M32">
        <v>-5.4</v>
      </c>
      <c r="N32" s="24">
        <f t="shared" si="1"/>
        <v>0</v>
      </c>
    </row>
    <row r="33" spans="1:14" ht="15.75" customHeight="1" x14ac:dyDescent="0.3">
      <c r="A33" s="76">
        <v>45398</v>
      </c>
      <c r="B33" t="s">
        <v>132</v>
      </c>
      <c r="C33" s="77">
        <v>0.31388888888888888</v>
      </c>
      <c r="D33" s="77">
        <v>0.32083333333333336</v>
      </c>
      <c r="E33" t="s">
        <v>133</v>
      </c>
      <c r="F33">
        <v>8.3000000000000007</v>
      </c>
      <c r="G33" t="s">
        <v>129</v>
      </c>
      <c r="H33" t="s">
        <v>130</v>
      </c>
      <c r="I33" t="s">
        <v>134</v>
      </c>
      <c r="J33" t="s">
        <v>135</v>
      </c>
      <c r="M33">
        <v>-8.3000000000000007</v>
      </c>
      <c r="N33" s="24">
        <f t="shared" si="1"/>
        <v>0</v>
      </c>
    </row>
    <row r="34" spans="1:14" ht="15.75" customHeight="1" x14ac:dyDescent="0.3">
      <c r="A34" s="76">
        <v>45398</v>
      </c>
      <c r="B34" t="s">
        <v>132</v>
      </c>
      <c r="C34" s="77">
        <v>0.33611111111111114</v>
      </c>
      <c r="D34" s="77">
        <v>0.34583333333333333</v>
      </c>
      <c r="E34" t="s">
        <v>126</v>
      </c>
      <c r="F34">
        <v>12.6</v>
      </c>
      <c r="G34" t="s">
        <v>134</v>
      </c>
      <c r="H34" t="s">
        <v>135</v>
      </c>
      <c r="J34" t="s">
        <v>136</v>
      </c>
      <c r="N34" s="24">
        <f t="shared" si="1"/>
        <v>12.6</v>
      </c>
    </row>
    <row r="35" spans="1:14" ht="15.75" customHeight="1" x14ac:dyDescent="0.3">
      <c r="A35" s="76">
        <v>45398</v>
      </c>
      <c r="B35" t="s">
        <v>132</v>
      </c>
      <c r="C35" s="77">
        <v>0.34861111111111109</v>
      </c>
      <c r="D35" s="77">
        <v>0.3527777777777778</v>
      </c>
      <c r="E35" t="s">
        <v>115</v>
      </c>
      <c r="F35">
        <v>2.9</v>
      </c>
      <c r="H35" t="s">
        <v>136</v>
      </c>
      <c r="I35" t="s">
        <v>119</v>
      </c>
      <c r="J35" t="s">
        <v>120</v>
      </c>
      <c r="N35" s="24">
        <f t="shared" si="1"/>
        <v>2.9</v>
      </c>
    </row>
    <row r="36" spans="1:14" ht="15.75" customHeight="1" x14ac:dyDescent="0.3">
      <c r="A36" s="76">
        <v>45398</v>
      </c>
      <c r="B36" t="s">
        <v>132</v>
      </c>
      <c r="C36" s="77">
        <v>0.38263888888888886</v>
      </c>
      <c r="D36" s="77">
        <v>0.38541666666666669</v>
      </c>
      <c r="E36" t="s">
        <v>137</v>
      </c>
      <c r="F36">
        <v>1.5</v>
      </c>
      <c r="G36" t="s">
        <v>119</v>
      </c>
      <c r="H36" t="s">
        <v>120</v>
      </c>
      <c r="I36" t="s">
        <v>110</v>
      </c>
      <c r="J36" t="s">
        <v>111</v>
      </c>
      <c r="N36" s="24">
        <f t="shared" si="1"/>
        <v>1.5</v>
      </c>
    </row>
    <row r="37" spans="1:14" ht="15.75" customHeight="1" x14ac:dyDescent="0.3">
      <c r="A37" s="76">
        <v>45398</v>
      </c>
      <c r="B37" t="s">
        <v>132</v>
      </c>
      <c r="C37" s="77">
        <v>0.45069444444444445</v>
      </c>
      <c r="D37" s="77">
        <v>0.45416666666666666</v>
      </c>
      <c r="E37" t="s">
        <v>138</v>
      </c>
      <c r="F37">
        <v>1.6</v>
      </c>
      <c r="G37" t="s">
        <v>110</v>
      </c>
      <c r="H37" t="s">
        <v>111</v>
      </c>
      <c r="I37" t="s">
        <v>116</v>
      </c>
      <c r="J37" t="s">
        <v>117</v>
      </c>
      <c r="N37" s="24">
        <f t="shared" si="1"/>
        <v>1.6</v>
      </c>
    </row>
    <row r="38" spans="1:14" ht="15.75" customHeight="1" x14ac:dyDescent="0.3">
      <c r="A38" s="76">
        <v>45398</v>
      </c>
      <c r="B38" t="s">
        <v>132</v>
      </c>
      <c r="C38" s="77">
        <v>0.49861111111111112</v>
      </c>
      <c r="D38" s="77">
        <v>0.5</v>
      </c>
      <c r="E38" t="s">
        <v>139</v>
      </c>
      <c r="F38">
        <v>0.7</v>
      </c>
      <c r="G38" t="s">
        <v>116</v>
      </c>
      <c r="H38" t="s">
        <v>117</v>
      </c>
      <c r="I38" t="s">
        <v>119</v>
      </c>
      <c r="J38" t="s">
        <v>120</v>
      </c>
      <c r="N38" s="24">
        <f t="shared" si="1"/>
        <v>0.7</v>
      </c>
    </row>
    <row r="39" spans="1:14" ht="15.75" customHeight="1" x14ac:dyDescent="0.3">
      <c r="A39" s="76">
        <v>45398</v>
      </c>
      <c r="B39" t="s">
        <v>132</v>
      </c>
      <c r="C39" s="77">
        <v>0.55694444444444446</v>
      </c>
      <c r="D39" s="77">
        <v>0.56944444444444442</v>
      </c>
      <c r="E39" t="s">
        <v>140</v>
      </c>
      <c r="F39">
        <v>14.6</v>
      </c>
      <c r="G39" t="s">
        <v>119</v>
      </c>
      <c r="H39" t="s">
        <v>120</v>
      </c>
      <c r="I39" t="s">
        <v>141</v>
      </c>
      <c r="J39" t="s">
        <v>142</v>
      </c>
      <c r="N39" s="24">
        <f t="shared" si="1"/>
        <v>14.6</v>
      </c>
    </row>
    <row r="40" spans="1:14" ht="15.75" customHeight="1" x14ac:dyDescent="0.3">
      <c r="A40" s="76">
        <v>45398</v>
      </c>
      <c r="B40" t="s">
        <v>132</v>
      </c>
      <c r="C40" s="77">
        <v>0.58194444444444449</v>
      </c>
      <c r="D40" s="77">
        <v>0.59444444444444444</v>
      </c>
      <c r="E40" t="s">
        <v>143</v>
      </c>
      <c r="F40">
        <v>8.5</v>
      </c>
      <c r="G40" t="s">
        <v>141</v>
      </c>
      <c r="H40" t="s">
        <v>142</v>
      </c>
      <c r="I40" t="s">
        <v>144</v>
      </c>
      <c r="J40" t="s">
        <v>145</v>
      </c>
      <c r="N40" s="24">
        <f t="shared" si="1"/>
        <v>8.5</v>
      </c>
    </row>
    <row r="41" spans="1:14" ht="15.75" customHeight="1" x14ac:dyDescent="0.3">
      <c r="A41" s="76">
        <v>45398</v>
      </c>
      <c r="B41" t="s">
        <v>132</v>
      </c>
      <c r="C41" s="77">
        <v>0.62361111111111112</v>
      </c>
      <c r="D41" s="77">
        <v>0.63472222222222219</v>
      </c>
      <c r="E41" t="s">
        <v>146</v>
      </c>
      <c r="F41">
        <v>10.6</v>
      </c>
      <c r="G41" t="s">
        <v>144</v>
      </c>
      <c r="H41" t="s">
        <v>145</v>
      </c>
      <c r="I41" t="s">
        <v>110</v>
      </c>
      <c r="J41" t="s">
        <v>111</v>
      </c>
      <c r="N41" s="24">
        <f t="shared" si="1"/>
        <v>10.6</v>
      </c>
    </row>
    <row r="42" spans="1:14" ht="15.75" customHeight="1" x14ac:dyDescent="0.3">
      <c r="A42" s="76">
        <v>45398</v>
      </c>
      <c r="B42" t="s">
        <v>132</v>
      </c>
      <c r="C42" s="77">
        <v>0.6694444444444444</v>
      </c>
      <c r="D42" s="77">
        <v>0.6743055555555556</v>
      </c>
      <c r="E42" t="s">
        <v>121</v>
      </c>
      <c r="F42">
        <v>4</v>
      </c>
      <c r="G42" t="s">
        <v>110</v>
      </c>
      <c r="H42" t="s">
        <v>111</v>
      </c>
      <c r="J42" t="s">
        <v>147</v>
      </c>
      <c r="N42" s="24">
        <f t="shared" si="1"/>
        <v>4</v>
      </c>
    </row>
    <row r="43" spans="1:14" ht="15.75" customHeight="1" x14ac:dyDescent="0.3">
      <c r="A43" s="76">
        <v>45398</v>
      </c>
      <c r="B43" t="s">
        <v>132</v>
      </c>
      <c r="C43" s="77">
        <v>0.67777777777777781</v>
      </c>
      <c r="D43" s="77">
        <v>0.69652777777777775</v>
      </c>
      <c r="E43" t="s">
        <v>148</v>
      </c>
      <c r="F43">
        <v>18.2</v>
      </c>
      <c r="H43" t="s">
        <v>147</v>
      </c>
      <c r="I43" t="s">
        <v>107</v>
      </c>
      <c r="J43" t="s">
        <v>108</v>
      </c>
      <c r="L43">
        <v>2.25</v>
      </c>
      <c r="N43" s="24">
        <f t="shared" si="1"/>
        <v>18.2</v>
      </c>
    </row>
    <row r="44" spans="1:14" ht="15.75" customHeight="1" x14ac:dyDescent="0.3">
      <c r="A44" s="76">
        <v>45398</v>
      </c>
      <c r="B44" t="s">
        <v>132</v>
      </c>
      <c r="C44" s="77">
        <v>0.79652777777777772</v>
      </c>
      <c r="D44" s="77">
        <v>0.81041666666666667</v>
      </c>
      <c r="F44">
        <v>15.9</v>
      </c>
      <c r="G44" t="s">
        <v>107</v>
      </c>
      <c r="H44" t="s">
        <v>108</v>
      </c>
      <c r="J44" t="s">
        <v>106</v>
      </c>
      <c r="M44">
        <v>-15.9</v>
      </c>
      <c r="N44" s="24">
        <f t="shared" si="1"/>
        <v>0</v>
      </c>
    </row>
    <row r="45" spans="1:14" ht="15.75" customHeight="1" x14ac:dyDescent="0.3">
      <c r="A45" s="76">
        <v>45399</v>
      </c>
      <c r="B45" t="s">
        <v>149</v>
      </c>
      <c r="C45" s="77">
        <v>0.32500000000000001</v>
      </c>
      <c r="D45" s="77">
        <v>0.33611111111111114</v>
      </c>
      <c r="E45" t="s">
        <v>150</v>
      </c>
      <c r="F45">
        <v>13.5</v>
      </c>
      <c r="H45" t="s">
        <v>106</v>
      </c>
      <c r="I45" t="s">
        <v>151</v>
      </c>
      <c r="J45" t="s">
        <v>152</v>
      </c>
      <c r="M45">
        <v>-13.5</v>
      </c>
      <c r="N45" s="24">
        <f t="shared" si="1"/>
        <v>0</v>
      </c>
    </row>
    <row r="46" spans="1:14" ht="15.75" customHeight="1" x14ac:dyDescent="0.3">
      <c r="A46" s="76">
        <v>45399</v>
      </c>
      <c r="B46" t="s">
        <v>149</v>
      </c>
      <c r="C46" s="77">
        <v>0.44097222222222221</v>
      </c>
      <c r="D46" s="77">
        <v>0.4548611111111111</v>
      </c>
      <c r="E46" t="s">
        <v>153</v>
      </c>
      <c r="F46">
        <v>8.6999999999999993</v>
      </c>
      <c r="G46" t="s">
        <v>151</v>
      </c>
      <c r="H46" t="s">
        <v>152</v>
      </c>
      <c r="I46" t="s">
        <v>134</v>
      </c>
      <c r="J46" t="s">
        <v>135</v>
      </c>
      <c r="N46" s="24">
        <f t="shared" si="1"/>
        <v>8.6999999999999993</v>
      </c>
    </row>
    <row r="47" spans="1:14" ht="15.75" customHeight="1" x14ac:dyDescent="0.3">
      <c r="A47" s="76">
        <v>45399</v>
      </c>
      <c r="B47" t="s">
        <v>149</v>
      </c>
      <c r="C47" s="77">
        <v>0.4909722222222222</v>
      </c>
      <c r="D47" s="77">
        <v>0.50277777777777777</v>
      </c>
      <c r="E47" t="s">
        <v>154</v>
      </c>
      <c r="F47">
        <v>15.3</v>
      </c>
      <c r="G47" t="s">
        <v>134</v>
      </c>
      <c r="H47" t="s">
        <v>135</v>
      </c>
      <c r="I47" t="s">
        <v>119</v>
      </c>
      <c r="J47" t="s">
        <v>120</v>
      </c>
      <c r="N47" s="24">
        <f t="shared" si="1"/>
        <v>15.3</v>
      </c>
    </row>
    <row r="48" spans="1:14" ht="15.75" customHeight="1" x14ac:dyDescent="0.3">
      <c r="A48" s="76">
        <v>45399</v>
      </c>
      <c r="B48" t="s">
        <v>149</v>
      </c>
      <c r="C48" s="77">
        <v>0.54097222222222219</v>
      </c>
      <c r="D48" s="77">
        <v>0.55625000000000002</v>
      </c>
      <c r="E48" t="s">
        <v>155</v>
      </c>
      <c r="F48">
        <v>14.5</v>
      </c>
      <c r="G48" t="s">
        <v>119</v>
      </c>
      <c r="H48" t="s">
        <v>120</v>
      </c>
      <c r="I48" t="s">
        <v>141</v>
      </c>
      <c r="J48" t="s">
        <v>142</v>
      </c>
      <c r="N48" s="24">
        <f t="shared" si="1"/>
        <v>14.5</v>
      </c>
    </row>
    <row r="49" spans="1:14" ht="15.75" customHeight="1" x14ac:dyDescent="0.3">
      <c r="A49" s="76">
        <v>45399</v>
      </c>
      <c r="B49" t="s">
        <v>149</v>
      </c>
      <c r="C49" s="77">
        <v>0.58194444444444449</v>
      </c>
      <c r="D49" s="77">
        <v>0.58472222222222225</v>
      </c>
      <c r="E49" t="s">
        <v>156</v>
      </c>
      <c r="F49">
        <v>1.6</v>
      </c>
      <c r="G49" t="s">
        <v>141</v>
      </c>
      <c r="H49" t="s">
        <v>142</v>
      </c>
      <c r="I49" t="s">
        <v>157</v>
      </c>
      <c r="J49" t="s">
        <v>158</v>
      </c>
      <c r="N49" s="24">
        <f t="shared" si="1"/>
        <v>1.6</v>
      </c>
    </row>
    <row r="50" spans="1:14" ht="15.75" customHeight="1" x14ac:dyDescent="0.3">
      <c r="A50" s="76">
        <v>45399</v>
      </c>
      <c r="B50" t="s">
        <v>149</v>
      </c>
      <c r="C50" s="77">
        <v>0.6166666666666667</v>
      </c>
      <c r="D50" s="77">
        <v>0.62638888888888888</v>
      </c>
      <c r="E50" t="s">
        <v>115</v>
      </c>
      <c r="F50">
        <v>12.1</v>
      </c>
      <c r="G50" t="s">
        <v>157</v>
      </c>
      <c r="H50" t="s">
        <v>158</v>
      </c>
      <c r="I50" t="s">
        <v>110</v>
      </c>
      <c r="J50" t="s">
        <v>111</v>
      </c>
      <c r="N50" s="24">
        <f t="shared" si="1"/>
        <v>12.1</v>
      </c>
    </row>
    <row r="51" spans="1:14" ht="15.75" customHeight="1" x14ac:dyDescent="0.3">
      <c r="A51" s="76">
        <v>45399</v>
      </c>
      <c r="B51" t="s">
        <v>149</v>
      </c>
      <c r="C51" s="77">
        <v>0.65625</v>
      </c>
      <c r="D51" s="77">
        <v>0.67708333333333337</v>
      </c>
      <c r="E51" t="s">
        <v>159</v>
      </c>
      <c r="F51">
        <v>22</v>
      </c>
      <c r="G51" t="s">
        <v>110</v>
      </c>
      <c r="H51" t="s">
        <v>111</v>
      </c>
      <c r="I51" t="s">
        <v>107</v>
      </c>
      <c r="J51" t="s">
        <v>108</v>
      </c>
      <c r="N51" s="24">
        <f t="shared" si="1"/>
        <v>22</v>
      </c>
    </row>
    <row r="52" spans="1:14" ht="15.75" customHeight="1" x14ac:dyDescent="0.3">
      <c r="A52" s="76">
        <v>45399</v>
      </c>
      <c r="B52" t="s">
        <v>149</v>
      </c>
      <c r="C52" s="77">
        <v>0.74583333333333335</v>
      </c>
      <c r="D52" s="77">
        <v>0.75763888888888886</v>
      </c>
      <c r="E52" t="s">
        <v>160</v>
      </c>
      <c r="F52">
        <v>14.2</v>
      </c>
      <c r="G52" t="s">
        <v>107</v>
      </c>
      <c r="H52" t="s">
        <v>108</v>
      </c>
      <c r="I52" t="s">
        <v>161</v>
      </c>
      <c r="J52" t="s">
        <v>162</v>
      </c>
      <c r="M52">
        <v>-14.2</v>
      </c>
      <c r="N52" s="24">
        <f t="shared" si="1"/>
        <v>0</v>
      </c>
    </row>
    <row r="53" spans="1:14" ht="15.75" customHeight="1" x14ac:dyDescent="0.3">
      <c r="A53" s="76">
        <v>45399</v>
      </c>
      <c r="B53" t="s">
        <v>149</v>
      </c>
      <c r="C53" s="77">
        <v>0.76388888888888884</v>
      </c>
      <c r="D53" s="77">
        <v>0.76736111111111116</v>
      </c>
      <c r="F53">
        <v>2</v>
      </c>
      <c r="G53" t="s">
        <v>161</v>
      </c>
      <c r="H53" t="s">
        <v>162</v>
      </c>
      <c r="J53" t="s">
        <v>106</v>
      </c>
      <c r="M53">
        <v>-2</v>
      </c>
      <c r="N53" s="24">
        <f t="shared" si="1"/>
        <v>0</v>
      </c>
    </row>
    <row r="54" spans="1:14" ht="15.75" customHeight="1" x14ac:dyDescent="0.3">
      <c r="A54" s="76">
        <v>45400</v>
      </c>
      <c r="B54" t="s">
        <v>163</v>
      </c>
      <c r="C54" s="77">
        <v>0.30763888888888891</v>
      </c>
      <c r="D54" s="77">
        <v>0.31944444444444442</v>
      </c>
      <c r="E54" t="s">
        <v>164</v>
      </c>
      <c r="F54">
        <v>13.6</v>
      </c>
      <c r="H54" t="s">
        <v>106</v>
      </c>
      <c r="J54" t="s">
        <v>165</v>
      </c>
      <c r="M54">
        <v>-13.6</v>
      </c>
      <c r="N54" s="24">
        <f t="shared" si="1"/>
        <v>0</v>
      </c>
    </row>
    <row r="55" spans="1:14" ht="15.75" customHeight="1" x14ac:dyDescent="0.3">
      <c r="A55" s="76">
        <v>45400</v>
      </c>
      <c r="B55" t="s">
        <v>163</v>
      </c>
      <c r="C55" s="77">
        <v>0.38194444444444442</v>
      </c>
      <c r="D55" s="77">
        <v>0.3888888888888889</v>
      </c>
      <c r="E55" t="s">
        <v>160</v>
      </c>
      <c r="F55">
        <v>6.7</v>
      </c>
      <c r="H55" t="s">
        <v>165</v>
      </c>
      <c r="J55" t="s">
        <v>166</v>
      </c>
      <c r="N55" s="24">
        <f t="shared" si="1"/>
        <v>6.7</v>
      </c>
    </row>
    <row r="56" spans="1:14" ht="15.75" customHeight="1" x14ac:dyDescent="0.3">
      <c r="A56" s="76">
        <v>45400</v>
      </c>
      <c r="B56" t="s">
        <v>163</v>
      </c>
      <c r="C56" s="77">
        <v>0.39513888888888887</v>
      </c>
      <c r="D56" s="77">
        <v>0.40347222222222223</v>
      </c>
      <c r="E56" t="s">
        <v>127</v>
      </c>
      <c r="F56">
        <v>8</v>
      </c>
      <c r="H56" t="s">
        <v>166</v>
      </c>
      <c r="I56" t="s">
        <v>110</v>
      </c>
      <c r="J56" t="s">
        <v>111</v>
      </c>
      <c r="N56" s="24">
        <f t="shared" si="1"/>
        <v>8</v>
      </c>
    </row>
    <row r="57" spans="1:14" ht="15.75" customHeight="1" x14ac:dyDescent="0.3">
      <c r="A57" s="76">
        <v>45400</v>
      </c>
      <c r="B57" t="s">
        <v>163</v>
      </c>
      <c r="C57" s="77">
        <v>0.50902777777777775</v>
      </c>
      <c r="D57" s="77">
        <v>0.52986111111111112</v>
      </c>
      <c r="E57" t="s">
        <v>167</v>
      </c>
      <c r="F57">
        <v>15.2</v>
      </c>
      <c r="G57" t="s">
        <v>110</v>
      </c>
      <c r="H57" t="s">
        <v>111</v>
      </c>
      <c r="I57" t="s">
        <v>134</v>
      </c>
      <c r="J57" t="s">
        <v>135</v>
      </c>
      <c r="N57" s="24">
        <f t="shared" si="1"/>
        <v>15.2</v>
      </c>
    </row>
    <row r="58" spans="1:14" ht="15.75" customHeight="1" x14ac:dyDescent="0.3">
      <c r="A58" s="76">
        <v>45400</v>
      </c>
      <c r="B58" t="s">
        <v>163</v>
      </c>
      <c r="C58" s="77">
        <v>0.65277777777777779</v>
      </c>
      <c r="D58" s="77">
        <v>0.66597222222222219</v>
      </c>
      <c r="F58">
        <v>13.9</v>
      </c>
      <c r="G58" t="s">
        <v>134</v>
      </c>
      <c r="H58" t="s">
        <v>135</v>
      </c>
      <c r="J58" t="s">
        <v>106</v>
      </c>
      <c r="M58">
        <v>-13.9</v>
      </c>
      <c r="N58" s="24">
        <f t="shared" si="1"/>
        <v>0</v>
      </c>
    </row>
    <row r="59" spans="1:14" ht="15.75" customHeight="1" x14ac:dyDescent="0.3">
      <c r="A59" s="76">
        <v>45401</v>
      </c>
      <c r="B59" t="s">
        <v>168</v>
      </c>
      <c r="C59" s="77">
        <v>0.3347222222222222</v>
      </c>
      <c r="D59" s="77">
        <v>0.34722222222222221</v>
      </c>
      <c r="E59" t="s">
        <v>169</v>
      </c>
      <c r="F59">
        <v>11.6</v>
      </c>
      <c r="H59" t="s">
        <v>106</v>
      </c>
      <c r="I59" t="s">
        <v>170</v>
      </c>
      <c r="J59" t="s">
        <v>171</v>
      </c>
      <c r="M59">
        <v>-11.6</v>
      </c>
      <c r="N59" s="24">
        <f t="shared" si="1"/>
        <v>0</v>
      </c>
    </row>
    <row r="60" spans="1:14" ht="15.75" customHeight="1" x14ac:dyDescent="0.3">
      <c r="A60" s="76">
        <v>45401</v>
      </c>
      <c r="B60" t="s">
        <v>168</v>
      </c>
      <c r="C60" s="77">
        <v>0.35138888888888886</v>
      </c>
      <c r="D60" s="77">
        <v>0.37222222222222223</v>
      </c>
      <c r="E60" t="s">
        <v>172</v>
      </c>
      <c r="F60">
        <v>27.8</v>
      </c>
      <c r="G60" t="s">
        <v>170</v>
      </c>
      <c r="H60" t="s">
        <v>171</v>
      </c>
      <c r="I60" t="s">
        <v>110</v>
      </c>
      <c r="J60" t="s">
        <v>111</v>
      </c>
      <c r="N60" s="24">
        <f t="shared" si="1"/>
        <v>27.8</v>
      </c>
    </row>
    <row r="61" spans="1:14" ht="15.75" customHeight="1" x14ac:dyDescent="0.3">
      <c r="A61" s="76">
        <v>45401</v>
      </c>
      <c r="B61" t="s">
        <v>168</v>
      </c>
      <c r="C61" s="77">
        <v>0.55833333333333335</v>
      </c>
      <c r="D61" s="77">
        <v>0.57777777777777772</v>
      </c>
      <c r="F61">
        <v>22</v>
      </c>
      <c r="G61" t="s">
        <v>110</v>
      </c>
      <c r="H61" t="s">
        <v>111</v>
      </c>
      <c r="J61" t="s">
        <v>106</v>
      </c>
      <c r="M61">
        <v>-20</v>
      </c>
      <c r="N61" s="24">
        <f t="shared" si="1"/>
        <v>2</v>
      </c>
    </row>
    <row r="62" spans="1:14" ht="15.75" customHeight="1" x14ac:dyDescent="0.3">
      <c r="A62" s="20"/>
      <c r="B62" s="21"/>
      <c r="C62" s="22"/>
      <c r="D62" s="22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1"/>
        <v>0</v>
      </c>
    </row>
    <row r="63" spans="1:14" ht="15.75" customHeight="1" x14ac:dyDescent="0.3">
      <c r="A63" s="20"/>
      <c r="B63" s="21"/>
      <c r="C63" s="22"/>
      <c r="D63" s="22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1"/>
        <v>0</v>
      </c>
    </row>
    <row r="64" spans="1:14" ht="15.75" customHeight="1" x14ac:dyDescent="0.3">
      <c r="A64" s="20"/>
      <c r="B64" s="21"/>
      <c r="C64" s="22"/>
      <c r="D64" s="22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1"/>
        <v>0</v>
      </c>
    </row>
    <row r="65" spans="1:14" ht="15.75" customHeight="1" x14ac:dyDescent="0.3">
      <c r="A65" s="20"/>
      <c r="B65" s="21"/>
      <c r="C65" s="22"/>
      <c r="D65" s="22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1"/>
        <v>0</v>
      </c>
    </row>
    <row r="66" spans="1:14" ht="15.75" customHeight="1" x14ac:dyDescent="0.3">
      <c r="A66" s="20"/>
      <c r="B66" s="21"/>
      <c r="C66" s="22"/>
      <c r="D66" s="22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1"/>
        <v>0</v>
      </c>
    </row>
    <row r="67" spans="1:14" ht="15.75" customHeight="1" x14ac:dyDescent="0.3">
      <c r="A67" s="20"/>
      <c r="B67" s="21"/>
      <c r="C67" s="22"/>
      <c r="D67" s="22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1"/>
        <v>0</v>
      </c>
    </row>
    <row r="68" spans="1:14" ht="15.75" customHeight="1" x14ac:dyDescent="0.3">
      <c r="A68" s="20"/>
      <c r="B68" s="21"/>
      <c r="C68" s="22"/>
      <c r="D68" s="22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1"/>
        <v>0</v>
      </c>
    </row>
    <row r="69" spans="1:14" ht="15.75" customHeight="1" x14ac:dyDescent="0.3">
      <c r="A69" s="20"/>
      <c r="B69" s="21"/>
      <c r="C69" s="22"/>
      <c r="D69" s="22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1"/>
        <v>0</v>
      </c>
    </row>
    <row r="70" spans="1:14" ht="15.75" customHeight="1" x14ac:dyDescent="0.3">
      <c r="A70" s="20"/>
      <c r="B70" s="21"/>
      <c r="C70" s="22"/>
      <c r="D70" s="22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1"/>
        <v>0</v>
      </c>
    </row>
    <row r="71" spans="1:14" ht="15.75" customHeight="1" x14ac:dyDescent="0.3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1"/>
        <v>0</v>
      </c>
    </row>
    <row r="72" spans="1:14" ht="15.75" customHeight="1" x14ac:dyDescent="0.3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3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3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3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3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3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3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3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3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3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3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3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3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3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3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3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3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3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3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3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3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3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3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3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3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3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3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3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3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3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3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3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3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3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3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3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3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3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3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3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3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3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3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3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3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3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3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3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3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3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3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3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3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3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3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3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3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3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3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3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3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3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3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3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3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3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3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3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3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3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3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3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3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3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3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3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3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3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3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3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3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3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3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3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3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3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3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3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3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3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3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3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3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3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3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3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3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3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3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3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3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3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3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3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3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3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3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3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3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3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3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3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3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3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3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3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3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3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3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3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3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3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3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3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3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3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3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3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3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3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3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3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3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3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3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3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3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3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3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3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3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3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3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3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3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3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3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3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3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3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3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3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3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3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3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3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3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3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3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3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3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3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3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3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3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3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3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3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3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3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3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3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3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3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3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3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3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3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3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3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3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3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3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3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3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3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3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3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3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3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3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3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3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3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3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3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3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3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3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3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3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3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3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ref="N274:N496" si="2">F274+M274</f>
        <v>0</v>
      </c>
    </row>
    <row r="275" spans="1:14" ht="15.75" customHeight="1" x14ac:dyDescent="0.3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3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si="2"/>
        <v>0</v>
      </c>
    </row>
    <row r="277" spans="1:14" ht="15.75" customHeight="1" x14ac:dyDescent="0.3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3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3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3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3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3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3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3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3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3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3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3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3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3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5"/>
      <c r="L290" s="21"/>
      <c r="M290" s="21"/>
      <c r="N290" s="24">
        <f t="shared" si="2"/>
        <v>0</v>
      </c>
    </row>
    <row r="291" spans="1:14" ht="15.75" customHeight="1" x14ac:dyDescent="0.3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5"/>
      <c r="L291" s="21"/>
      <c r="M291" s="21"/>
      <c r="N291" s="24">
        <f t="shared" si="2"/>
        <v>0</v>
      </c>
    </row>
    <row r="292" spans="1:14" ht="15.75" customHeight="1" x14ac:dyDescent="0.3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3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3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3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3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3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3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3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3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3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3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3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3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3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3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3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3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3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3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3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3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3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3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3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3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3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3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3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3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3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3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3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3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3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3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3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3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3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3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3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3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3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3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3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3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3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3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3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3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3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3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3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3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3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3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3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3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3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3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3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3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3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3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3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3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3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3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3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3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3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3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3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3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3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3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3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3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3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3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3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3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3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3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3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3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3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3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3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3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3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3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3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3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3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3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3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3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3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3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3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3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3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3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3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3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3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3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3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3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3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3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3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3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3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3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3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3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3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3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3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3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3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3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3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3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3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3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3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3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3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3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3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3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3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3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3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3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3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3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3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3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3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3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3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3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3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3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3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3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3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3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3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3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3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3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3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3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3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3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3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3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3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3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3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3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3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3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3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3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3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3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3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3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3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3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3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3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3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3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3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3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3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3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3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3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3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3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3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3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3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3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3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3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3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3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3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3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3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3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3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3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3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3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3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3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1:12" ht="15.75" customHeight="1" x14ac:dyDescent="0.3">
      <c r="K497" s="67"/>
      <c r="L497" s="68"/>
    </row>
    <row r="498" spans="11:12" ht="15.75" customHeight="1" x14ac:dyDescent="0.3"/>
    <row r="499" spans="11:12" ht="15.75" customHeight="1" x14ac:dyDescent="0.3"/>
    <row r="500" spans="11:12" ht="15.75" customHeight="1" x14ac:dyDescent="0.3"/>
    <row r="501" spans="11:12" ht="15.75" customHeight="1" x14ac:dyDescent="0.3"/>
    <row r="502" spans="11:12" ht="15.75" customHeight="1" x14ac:dyDescent="0.3"/>
    <row r="503" spans="11:12" ht="15.75" customHeight="1" x14ac:dyDescent="0.3"/>
    <row r="504" spans="11:12" ht="15.75" customHeight="1" x14ac:dyDescent="0.3"/>
    <row r="505" spans="11:12" ht="15.75" customHeight="1" x14ac:dyDescent="0.3"/>
    <row r="506" spans="11:12" ht="15.75" customHeight="1" x14ac:dyDescent="0.3"/>
    <row r="507" spans="11:12" ht="15.75" customHeight="1" x14ac:dyDescent="0.3"/>
    <row r="508" spans="11:12" ht="15.75" customHeight="1" x14ac:dyDescent="0.3"/>
    <row r="509" spans="11:12" ht="15.75" customHeight="1" x14ac:dyDescent="0.3"/>
    <row r="510" spans="11:12" ht="15.75" customHeight="1" x14ac:dyDescent="0.3"/>
    <row r="511" spans="11:12" ht="15.75" customHeight="1" x14ac:dyDescent="0.3"/>
    <row r="512" spans="11: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62">
    <mergeCell ref="O20:R20"/>
    <mergeCell ref="A14:B14"/>
    <mergeCell ref="A15:B15"/>
    <mergeCell ref="A16:B16"/>
    <mergeCell ref="A17:B17"/>
    <mergeCell ref="A18:B18"/>
    <mergeCell ref="A19:B19"/>
    <mergeCell ref="K497:L497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:E2"/>
    <mergeCell ref="F1:I2"/>
    <mergeCell ref="J1:J2"/>
    <mergeCell ref="K1:K2"/>
    <mergeCell ref="M1:N1"/>
    <mergeCell ref="M2:N2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M3:N3"/>
    <mergeCell ref="K4:L5"/>
    <mergeCell ref="M4:N5"/>
    <mergeCell ref="K6:L6"/>
    <mergeCell ref="M6:N6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K18:N18"/>
    <mergeCell ref="K19:N19"/>
    <mergeCell ref="M9:N9"/>
    <mergeCell ref="K10:N10"/>
    <mergeCell ref="K11:L11"/>
    <mergeCell ref="M11:N11"/>
    <mergeCell ref="K12:N12"/>
    <mergeCell ref="K13:N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4140625" defaultRowHeight="15" customHeight="1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  <col min="16" max="26" width="8.6640625" customWidth="1"/>
  </cols>
  <sheetData>
    <row r="1" spans="1:16" ht="18" customHeight="1" x14ac:dyDescent="0.3">
      <c r="A1" s="56" t="s">
        <v>0</v>
      </c>
      <c r="B1" s="57"/>
      <c r="C1" s="57"/>
      <c r="D1" s="57"/>
      <c r="E1" s="39"/>
      <c r="F1" s="59" t="s">
        <v>56</v>
      </c>
      <c r="G1" s="57"/>
      <c r="H1" s="57"/>
      <c r="I1" s="39"/>
      <c r="J1" s="60" t="s">
        <v>1</v>
      </c>
      <c r="K1" s="62">
        <v>45033</v>
      </c>
      <c r="L1" s="1" t="s">
        <v>2</v>
      </c>
      <c r="M1" s="64" t="s">
        <v>57</v>
      </c>
      <c r="N1" s="31"/>
    </row>
    <row r="2" spans="1:16" ht="41.25" customHeight="1" x14ac:dyDescent="0.3">
      <c r="A2" s="40"/>
      <c r="B2" s="58"/>
      <c r="C2" s="58"/>
      <c r="D2" s="58"/>
      <c r="E2" s="41"/>
      <c r="F2" s="40"/>
      <c r="G2" s="58"/>
      <c r="H2" s="58"/>
      <c r="I2" s="41"/>
      <c r="J2" s="61"/>
      <c r="K2" s="63"/>
      <c r="L2" s="2" t="s">
        <v>3</v>
      </c>
      <c r="M2" s="65" t="s">
        <v>58</v>
      </c>
      <c r="N2" s="31"/>
    </row>
    <row r="3" spans="1:16" ht="42" customHeight="1" x14ac:dyDescent="0.35">
      <c r="A3" s="48" t="s">
        <v>4</v>
      </c>
      <c r="B3" s="31"/>
      <c r="C3" s="49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2">
        <v>21.6</v>
      </c>
      <c r="N3" s="31"/>
    </row>
    <row r="4" spans="1:16" ht="34.5" customHeight="1" x14ac:dyDescent="0.3">
      <c r="A4" s="53" t="s">
        <v>13</v>
      </c>
      <c r="B4" s="31"/>
      <c r="C4" s="54" t="s">
        <v>59</v>
      </c>
      <c r="D4" s="31"/>
      <c r="E4" s="7"/>
      <c r="F4" s="7"/>
      <c r="G4" s="7"/>
      <c r="H4" s="7"/>
      <c r="I4" s="7"/>
      <c r="J4" s="7"/>
      <c r="K4" s="7"/>
      <c r="L4" s="7"/>
      <c r="M4" s="43" t="s">
        <v>14</v>
      </c>
      <c r="N4" s="44"/>
      <c r="O4" s="45">
        <f>SUM(O6)+O11</f>
        <v>9.25</v>
      </c>
      <c r="P4" s="46"/>
    </row>
    <row r="5" spans="1:16" ht="36" customHeight="1" x14ac:dyDescent="0.3">
      <c r="A5" s="53" t="s">
        <v>15</v>
      </c>
      <c r="B5" s="31"/>
      <c r="C5" s="54" t="s">
        <v>60</v>
      </c>
      <c r="D5" s="31"/>
      <c r="E5" s="7"/>
      <c r="F5" s="7"/>
      <c r="G5" s="7"/>
      <c r="H5" s="7"/>
      <c r="I5" s="7"/>
      <c r="J5" s="7"/>
      <c r="K5" s="7"/>
      <c r="L5" s="7"/>
      <c r="M5" s="40"/>
      <c r="N5" s="41"/>
      <c r="O5" s="40"/>
      <c r="P5" s="41"/>
    </row>
    <row r="6" spans="1:16" ht="60.75" customHeight="1" x14ac:dyDescent="0.3">
      <c r="A6" s="55" t="s">
        <v>61</v>
      </c>
      <c r="B6" s="31"/>
      <c r="C6" s="51">
        <v>8.75</v>
      </c>
      <c r="D6" s="31"/>
      <c r="E6" s="8"/>
      <c r="F6" s="8"/>
      <c r="G6" s="8"/>
      <c r="H6" s="8"/>
      <c r="I6" s="8"/>
      <c r="J6" s="8"/>
      <c r="K6" s="8"/>
      <c r="L6" s="8"/>
      <c r="M6" s="34" t="s">
        <v>17</v>
      </c>
      <c r="N6" s="31"/>
      <c r="O6" s="47">
        <f>SUM(C10:L10)</f>
        <v>9.25</v>
      </c>
      <c r="P6" s="31"/>
    </row>
    <row r="7" spans="1:16" ht="37.5" customHeight="1" x14ac:dyDescent="0.3">
      <c r="A7" s="69" t="s">
        <v>62</v>
      </c>
      <c r="B7" s="31"/>
      <c r="C7" s="51"/>
      <c r="D7" s="31"/>
      <c r="E7" s="8"/>
      <c r="F7" s="8"/>
      <c r="G7" s="8"/>
      <c r="H7" s="8"/>
      <c r="I7" s="8"/>
      <c r="J7" s="8"/>
      <c r="K7" s="8"/>
      <c r="L7" s="8"/>
      <c r="M7" s="75" t="s">
        <v>19</v>
      </c>
      <c r="N7" s="39"/>
      <c r="O7" s="38">
        <f>SUM(L21:L498)</f>
        <v>3.42</v>
      </c>
      <c r="P7" s="39"/>
    </row>
    <row r="8" spans="1:16" ht="47.25" customHeight="1" x14ac:dyDescent="0.3">
      <c r="A8" s="70" t="s">
        <v>63</v>
      </c>
      <c r="B8" s="31"/>
      <c r="C8" s="50">
        <v>1</v>
      </c>
      <c r="D8" s="31"/>
      <c r="E8" s="9"/>
      <c r="F8" s="9"/>
      <c r="G8" s="9"/>
      <c r="H8" s="9"/>
      <c r="I8" s="9"/>
      <c r="J8" s="9"/>
      <c r="K8" s="9"/>
      <c r="L8" s="9"/>
      <c r="M8" s="40"/>
      <c r="N8" s="41"/>
      <c r="O8" s="40"/>
      <c r="P8" s="41"/>
    </row>
    <row r="9" spans="1:16" ht="43.5" customHeight="1" x14ac:dyDescent="0.3">
      <c r="A9" s="70" t="s">
        <v>21</v>
      </c>
      <c r="B9" s="31"/>
      <c r="C9" s="51">
        <v>0.5</v>
      </c>
      <c r="D9" s="31"/>
      <c r="E9" s="8"/>
      <c r="F9" s="8"/>
      <c r="G9" s="8"/>
      <c r="H9" s="8"/>
      <c r="I9" s="8"/>
      <c r="J9" s="8"/>
      <c r="K9" s="8"/>
      <c r="L9" s="8"/>
      <c r="M9" s="34" t="s">
        <v>22</v>
      </c>
      <c r="N9" s="31"/>
      <c r="O9" s="33">
        <f>SUM(N21:N498)</f>
        <v>19.2</v>
      </c>
      <c r="P9" s="31"/>
    </row>
    <row r="10" spans="1:16" ht="63.75" customHeight="1" x14ac:dyDescent="0.3">
      <c r="A10" s="71" t="s">
        <v>64</v>
      </c>
      <c r="B10" s="31"/>
      <c r="C10" s="52">
        <f>SUM(C6+C7+C8-C9)</f>
        <v>9.25</v>
      </c>
      <c r="D10" s="31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34" t="s">
        <v>24</v>
      </c>
      <c r="N10" s="30"/>
      <c r="O10" s="30"/>
      <c r="P10" s="31"/>
    </row>
    <row r="11" spans="1:16" ht="22.5" customHeight="1" x14ac:dyDescent="0.4">
      <c r="A11" s="72" t="s">
        <v>25</v>
      </c>
      <c r="B11" s="31"/>
      <c r="C11" s="74"/>
      <c r="D11" s="31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35" t="s">
        <v>27</v>
      </c>
      <c r="N11" s="31"/>
      <c r="O11" s="36">
        <f>SUM(A11:I11)</f>
        <v>0</v>
      </c>
      <c r="P11" s="31"/>
    </row>
    <row r="12" spans="1:16" ht="18" x14ac:dyDescent="0.3">
      <c r="A12" s="73" t="s">
        <v>28</v>
      </c>
      <c r="B12" s="31"/>
      <c r="C12" s="12" t="s">
        <v>29</v>
      </c>
      <c r="D12" s="12" t="s">
        <v>30</v>
      </c>
      <c r="E12" s="12" t="s">
        <v>31</v>
      </c>
      <c r="F12" s="37" t="s">
        <v>32</v>
      </c>
      <c r="G12" s="30"/>
      <c r="H12" s="30"/>
      <c r="I12" s="31"/>
      <c r="J12" s="13"/>
      <c r="K12" s="37" t="s">
        <v>33</v>
      </c>
      <c r="L12" s="30"/>
      <c r="M12" s="30"/>
      <c r="N12" s="30"/>
      <c r="O12" s="31"/>
    </row>
    <row r="13" spans="1:16" ht="18" x14ac:dyDescent="0.3">
      <c r="A13" s="66" t="s">
        <v>34</v>
      </c>
      <c r="B13" s="31"/>
      <c r="C13" s="14"/>
      <c r="D13" s="14">
        <v>1</v>
      </c>
      <c r="E13" s="12">
        <f>SUM(C13:D13)</f>
        <v>1</v>
      </c>
      <c r="F13" s="29"/>
      <c r="G13" s="30"/>
      <c r="H13" s="30"/>
      <c r="I13" s="31"/>
      <c r="J13" s="15"/>
      <c r="K13" s="29" t="s">
        <v>65</v>
      </c>
      <c r="L13" s="30"/>
      <c r="M13" s="30"/>
      <c r="N13" s="30"/>
      <c r="O13" s="31"/>
    </row>
    <row r="14" spans="1:16" ht="18" x14ac:dyDescent="0.3">
      <c r="A14" s="66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0"/>
      <c r="O14" s="31"/>
    </row>
    <row r="15" spans="1:16" ht="18" x14ac:dyDescent="0.3">
      <c r="A15" s="66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0"/>
      <c r="O15" s="31"/>
    </row>
    <row r="16" spans="1:16" ht="18" x14ac:dyDescent="0.3">
      <c r="A16" s="66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0"/>
      <c r="O16" s="31"/>
    </row>
    <row r="17" spans="1:15" ht="18" x14ac:dyDescent="0.3">
      <c r="A17" s="66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0"/>
      <c r="O17" s="31"/>
    </row>
    <row r="18" spans="1:15" ht="18" x14ac:dyDescent="0.3">
      <c r="A18" s="66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0"/>
      <c r="O18" s="31"/>
    </row>
    <row r="19" spans="1:15" ht="18" x14ac:dyDescent="0.3">
      <c r="A19" s="66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0"/>
      <c r="O19" s="31"/>
    </row>
    <row r="20" spans="1:15" ht="140.25" customHeight="1" x14ac:dyDescent="0.3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3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3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3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3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3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3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3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3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3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3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3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3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3">
      <c r="K499" s="67"/>
      <c r="L499" s="68"/>
    </row>
    <row r="500" spans="1:14" ht="15.75" customHeight="1" x14ac:dyDescent="0.3"/>
    <row r="501" spans="1:14" ht="15.75" customHeight="1" x14ac:dyDescent="0.3"/>
    <row r="502" spans="1:14" ht="15.75" customHeight="1" x14ac:dyDescent="0.3"/>
    <row r="503" spans="1:14" ht="15.75" customHeight="1" x14ac:dyDescent="0.3"/>
    <row r="504" spans="1:14" ht="15.75" customHeight="1" x14ac:dyDescent="0.3"/>
    <row r="505" spans="1:14" ht="15.75" customHeight="1" x14ac:dyDescent="0.3"/>
    <row r="506" spans="1:14" ht="15.75" customHeight="1" x14ac:dyDescent="0.3"/>
    <row r="507" spans="1:14" ht="15.75" customHeight="1" x14ac:dyDescent="0.3"/>
    <row r="508" spans="1:14" ht="15.75" customHeight="1" x14ac:dyDescent="0.3"/>
    <row r="509" spans="1:14" ht="15.75" customHeight="1" x14ac:dyDescent="0.3"/>
    <row r="510" spans="1:14" ht="15.75" customHeight="1" x14ac:dyDescent="0.3"/>
    <row r="511" spans="1:14" ht="15.75" customHeight="1" x14ac:dyDescent="0.3"/>
    <row r="512" spans="1:14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1"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A1:E2"/>
    <mergeCell ref="F1:I2"/>
    <mergeCell ref="J1:J2"/>
    <mergeCell ref="K1:K2"/>
    <mergeCell ref="M1:N1"/>
    <mergeCell ref="M2:N2"/>
    <mergeCell ref="A3:B3"/>
    <mergeCell ref="C3:D3"/>
    <mergeCell ref="A4:B4"/>
    <mergeCell ref="C4:D4"/>
    <mergeCell ref="A5:B5"/>
    <mergeCell ref="C5:D5"/>
    <mergeCell ref="A6:B6"/>
    <mergeCell ref="C6:D6"/>
    <mergeCell ref="C7:D7"/>
    <mergeCell ref="M7:N8"/>
    <mergeCell ref="M9:N9"/>
    <mergeCell ref="M3:N3"/>
    <mergeCell ref="M4:N5"/>
    <mergeCell ref="O4:P5"/>
    <mergeCell ref="M6:N6"/>
    <mergeCell ref="O6:P6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A18:B18"/>
    <mergeCell ref="A19:B19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Joe Maher</cp:lastModifiedBy>
  <dcterms:created xsi:type="dcterms:W3CDTF">2022-05-26T15:05:30Z</dcterms:created>
  <dcterms:modified xsi:type="dcterms:W3CDTF">2024-04-22T12:52:22Z</dcterms:modified>
</cp:coreProperties>
</file>