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67E01C54-BE7F-4233-AD51-8C0DFB26E574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7" i="3" l="1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<sst xmlns="http://schemas.openxmlformats.org/spreadsheetml/2006/main" count="280" uniqueCount="134">
  <si>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</si>
  <si>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</si>
  <si>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</si>
  <si>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</si>
  <si>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</si>
  <si>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</si>
  <si>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</si>
  <si>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</si>
  <si>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</si>
  <si>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</si>
  <si>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</si>
  <si>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</si>
  <si>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</si>
  <si>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</si>
  <si>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</si>
  <si>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</si>
  <si>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</si>
  <si>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</si>
  <si>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</si>
  <si>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</si>
  <si>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</si>
  <si>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</si>
  <si>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</si>
  <si>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</si>
  <si>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</si>
  <si>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</si>
  <si>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</si>
  <si>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</si>
  <si>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</si>
  <si>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</si>
  <si>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</si>
  <si>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</si>
  <si>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</si>
  <si>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</si>
  <si>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</si>
  <si>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</si>
  <si>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</si>
  <si>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</si>
  <si>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</si>
  <si>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</si>
  <si>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</si>
  <si>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</si>
  <si>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</si>
  <si>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</si>
  <si>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</si>
  <si>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</si>
  <si>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</si>
  <si>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</si>
  <si>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</si>
  <si>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</si>
  <si>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</si>
  <si>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</si>
  <si>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</si>
  <si>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</si>
  <si>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</si>
  <si>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</si>
  <si>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</si>
  <si>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</si>
  <si>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</si>
  <si>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</si>
  <si>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</si>
  <si>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</si>
  <si>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</si>
  <si>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</si>
  <si>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</si>
  <si>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</si>
  <si>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</si>
  <si>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</si>
  <si>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</si>
  <si>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</si>
  <si>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</si>
  <si>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</si>
  <si>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</si>
  <si>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</si>
  <si>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</si>
  <si>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</si>
  <si>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</si>
  <si>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</si>
  <si>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</si>
  <si>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</si>
  <si>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</si>
  <si>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</si>
  <si>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</si>
  <si>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</si>
  <si>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</si>
  <si>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</si>
  <si>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</si>
  <si>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</si>
  <si>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Jessica Storey</t>
  </si>
  <si>
    <t>12.3.23</t>
  </si>
  <si>
    <t>Portage</t>
  </si>
  <si>
    <t>1189 Hickory Rd. Hillsdale MI 49242</t>
  </si>
  <si>
    <t>5m</t>
  </si>
  <si>
    <t>1189 Hickory RD Hillsdale MI 49242</t>
  </si>
  <si>
    <t>1h 4m</t>
  </si>
  <si>
    <t>11236-11412 N Clinton Trail, Sunfield, MI 48890</t>
  </si>
  <si>
    <t>260 S Dexter St, Ionia, MI 48846</t>
  </si>
  <si>
    <t>5h 52m</t>
  </si>
  <si>
    <t>Ionia High School</t>
  </si>
  <si>
    <t>250 E Tuttle Rd, Ionia MI 48846</t>
  </si>
  <si>
    <t>11m</t>
  </si>
  <si>
    <t>Ionia Emerson</t>
  </si>
  <si>
    <t>645 Hackett St, Ionia MI 48846</t>
  </si>
  <si>
    <t>Tue</t>
  </si>
  <si>
    <t>31m</t>
  </si>
  <si>
    <t>32m</t>
  </si>
  <si>
    <t>53 Ionia</t>
  </si>
  <si>
    <t>3153 Commerce Lane, Ionia MI 48846</t>
  </si>
  <si>
    <t>1h 16m</t>
  </si>
  <si>
    <t>Okemos High School</t>
  </si>
  <si>
    <t>2800 Jolly Road, Okemos MI 48864</t>
  </si>
  <si>
    <t>3h 35m</t>
  </si>
  <si>
    <t>2364 Jolly Rd, Meridian Charter Township, MI 48864</t>
  </si>
  <si>
    <t>Wed</t>
  </si>
  <si>
    <t>5h 43m</t>
  </si>
  <si>
    <t>Flagstar Portage</t>
  </si>
  <si>
    <t>475 Romence Rd, Portage Mi 49024</t>
  </si>
  <si>
    <t>3h 34m</t>
  </si>
  <si>
    <t>Thu</t>
  </si>
  <si>
    <t>5h 10m</t>
  </si>
  <si>
    <t>Portland Adult Edu</t>
  </si>
  <si>
    <t>1100 Ionia Rd., Portland  MI 48875</t>
  </si>
  <si>
    <t>3h 21m</t>
  </si>
  <si>
    <t>Portland Middle School</t>
  </si>
  <si>
    <t>745 Storz Ave, Portland  MI 48875</t>
  </si>
  <si>
    <t>19m</t>
  </si>
  <si>
    <t>Fri</t>
  </si>
  <si>
    <t>3h 31m</t>
  </si>
  <si>
    <t>4h 13m</t>
  </si>
  <si>
    <t>Training with Kipp</t>
  </si>
  <si>
    <t>inspection</t>
  </si>
  <si>
    <t>equipment demo</t>
  </si>
  <si>
    <t>meeting with Jason</t>
  </si>
  <si>
    <t>L10 with Darcy, L10 with Darla, CBP trainign with Damonte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</si>
</sst>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4"/>
  <sheetViews>
    <sheetView tabSelected="1" topLeftCell="H1" zoomScale="70" zoomScaleNormal="70" workbookViewId="0">
      <selection activeCell="P1" sqref="P1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89</v>
      </c>
      <c r="K1" s="35"/>
      <c r="L1" s="30" t="s">
        <v>80</v>
      </c>
      <c r="M1" s="33" t="s">
        <v>90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91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76</v>
      </c>
      <c r="N3" s="34"/>
    </row>
    <row r="4" spans="1:14" ht="34.5" customHeight="1" x14ac:dyDescent="0.35">
      <c r="A4" s="75" t="s">
        <v>9</v>
      </c>
      <c r="B4" s="76"/>
      <c r="C4" s="77">
        <v>0.36388888888888887</v>
      </c>
      <c r="D4" s="78"/>
      <c r="E4" s="9">
        <v>0.3576388888888889</v>
      </c>
      <c r="F4" s="9">
        <v>0.30972222222222223</v>
      </c>
      <c r="G4" s="9">
        <v>0.3298611111111111</v>
      </c>
      <c r="H4" s="9">
        <v>0.33749999999999997</v>
      </c>
      <c r="I4" s="9"/>
      <c r="J4" s="9"/>
      <c r="K4" s="79" t="s">
        <v>10</v>
      </c>
      <c r="L4" s="80"/>
      <c r="M4" s="61">
        <f>SUM(M6)+M11</f>
        <v>55.75</v>
      </c>
      <c r="N4" s="62"/>
    </row>
    <row r="5" spans="1:14" ht="36.65" customHeight="1" x14ac:dyDescent="0.35">
      <c r="A5" s="64" t="s">
        <v>11</v>
      </c>
      <c r="B5" s="65"/>
      <c r="C5" s="66">
        <v>0.18055555555555555</v>
      </c>
      <c r="D5" s="67"/>
      <c r="E5" s="9">
        <v>0.22430555555555556</v>
      </c>
      <c r="F5" s="9">
        <v>0.20694444444444446</v>
      </c>
      <c r="G5" s="9">
        <v>0.21249999999999999</v>
      </c>
      <c r="H5" s="9">
        <v>0.16874999999999998</v>
      </c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8</v>
      </c>
      <c r="D6" s="67"/>
      <c r="E6" s="10">
        <v>9.5</v>
      </c>
      <c r="F6" s="10">
        <v>9.5</v>
      </c>
      <c r="G6" s="10">
        <v>9</v>
      </c>
      <c r="H6" s="10">
        <v>8</v>
      </c>
      <c r="I6" s="10"/>
      <c r="J6" s="10"/>
      <c r="K6" s="71" t="s">
        <v>13</v>
      </c>
      <c r="L6" s="72"/>
      <c r="M6" s="73">
        <f>SUM(C10:J10)</f>
        <v>55.75</v>
      </c>
      <c r="N6" s="74"/>
    </row>
    <row r="7" spans="1:14" ht="38.15" customHeight="1" x14ac:dyDescent="0.35">
      <c r="A7" s="81" t="s">
        <v>52</v>
      </c>
      <c r="B7" s="82"/>
      <c r="C7" s="70">
        <v>2</v>
      </c>
      <c r="D7" s="67"/>
      <c r="E7" s="10">
        <v>2</v>
      </c>
      <c r="F7" s="10">
        <v>1.25</v>
      </c>
      <c r="G7" s="10">
        <v>2</v>
      </c>
      <c r="H7" s="10">
        <v>2</v>
      </c>
      <c r="I7" s="10"/>
      <c r="J7" s="10"/>
      <c r="K7" s="71" t="s">
        <v>14</v>
      </c>
      <c r="L7" s="71"/>
      <c r="M7" s="56">
        <f>SUM(L21:L497)</f>
        <v>0</v>
      </c>
      <c r="N7" s="57"/>
    </row>
    <row r="8" spans="1:14" ht="47.5" customHeight="1" x14ac:dyDescent="0.35">
      <c r="A8" s="58" t="s">
        <v>15</v>
      </c>
      <c r="B8" s="58"/>
      <c r="C8" s="59">
        <v>2</v>
      </c>
      <c r="D8" s="60"/>
      <c r="E8" s="11"/>
      <c r="F8" s="11">
        <v>1</v>
      </c>
      <c r="G8" s="11"/>
      <c r="H8" s="11">
        <v>1</v>
      </c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>
        <v>1.5</v>
      </c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SUM(N21:N497)</f>
        <v>330.2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10.5</v>
      </c>
      <c r="D10" s="99"/>
      <c r="E10" s="13">
        <f t="shared" ref="E10:I10" si="0">SUM(E6+E7+E8-E9)</f>
        <v>11.5</v>
      </c>
      <c r="F10" s="13">
        <f t="shared" si="0"/>
        <v>11.75</v>
      </c>
      <c r="G10" s="13">
        <f t="shared" si="0"/>
        <v>11</v>
      </c>
      <c r="H10" s="13">
        <f t="shared" si="0"/>
        <v>11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>
        <v>45257</v>
      </c>
      <c r="B21" s="23" t="s">
        <v>68</v>
      </c>
      <c r="C21" s="24">
        <v>0.24513888888888888</v>
      </c>
      <c r="D21" s="24">
        <v>0.2590277777777778</v>
      </c>
      <c r="E21" s="23" t="s">
        <v>92</v>
      </c>
      <c r="F21" s="23">
        <v>87</v>
      </c>
      <c r="G21" s="23" t="s">
        <v>41</v>
      </c>
      <c r="H21" s="23" t="s">
        <v>93</v>
      </c>
      <c r="I21" s="23"/>
      <c r="J21" s="23" t="s">
        <v>95</v>
      </c>
      <c r="K21" s="28"/>
      <c r="L21" s="25"/>
      <c r="M21" s="25">
        <v>-76</v>
      </c>
      <c r="N21" s="25">
        <v>87</v>
      </c>
    </row>
    <row r="22" spans="1:18" x14ac:dyDescent="0.35">
      <c r="A22" s="22">
        <v>45257</v>
      </c>
      <c r="B22" s="23" t="s">
        <v>68</v>
      </c>
      <c r="C22" s="24">
        <v>0.36388888888888887</v>
      </c>
      <c r="D22" s="24">
        <v>0.3833333333333333</v>
      </c>
      <c r="E22" s="23" t="s">
        <v>94</v>
      </c>
      <c r="F22" s="23">
        <v>20.399999999999999</v>
      </c>
      <c r="G22" s="23"/>
      <c r="H22" s="23" t="s">
        <v>95</v>
      </c>
      <c r="I22" s="23"/>
      <c r="J22" s="23" t="s">
        <v>96</v>
      </c>
      <c r="K22" s="28"/>
      <c r="L22" s="25"/>
      <c r="M22" s="25"/>
      <c r="N22" s="25">
        <v>0</v>
      </c>
    </row>
    <row r="23" spans="1:18" x14ac:dyDescent="0.35">
      <c r="A23" s="22">
        <v>45257</v>
      </c>
      <c r="B23" s="23" t="s">
        <v>68</v>
      </c>
      <c r="C23" s="24">
        <v>0.42777777777777781</v>
      </c>
      <c r="D23" s="24">
        <v>0.43333333333333335</v>
      </c>
      <c r="E23" s="23" t="s">
        <v>97</v>
      </c>
      <c r="F23" s="23">
        <v>2.2999999999999998</v>
      </c>
      <c r="G23" s="23"/>
      <c r="H23" s="23" t="s">
        <v>96</v>
      </c>
      <c r="I23" s="23" t="s">
        <v>98</v>
      </c>
      <c r="J23" s="23" t="s">
        <v>99</v>
      </c>
      <c r="K23" s="28" t="s">
        <v>129</v>
      </c>
      <c r="L23" s="25"/>
      <c r="M23" s="25"/>
      <c r="N23" s="25">
        <v>0</v>
      </c>
    </row>
    <row r="24" spans="1:18" x14ac:dyDescent="0.35">
      <c r="A24" s="22">
        <v>45257</v>
      </c>
      <c r="B24" s="23" t="s">
        <v>68</v>
      </c>
      <c r="C24" s="24">
        <v>0.6777777777777777</v>
      </c>
      <c r="D24" s="24">
        <v>0.68055555555555547</v>
      </c>
      <c r="E24" s="23" t="s">
        <v>100</v>
      </c>
      <c r="F24" s="23">
        <v>2.4</v>
      </c>
      <c r="G24" s="23" t="s">
        <v>98</v>
      </c>
      <c r="H24" s="23" t="s">
        <v>99</v>
      </c>
      <c r="I24" s="23" t="s">
        <v>101</v>
      </c>
      <c r="J24" s="23" t="s">
        <v>102</v>
      </c>
      <c r="K24" s="28"/>
      <c r="L24" s="25"/>
      <c r="M24" s="25"/>
      <c r="N24" s="25">
        <v>0</v>
      </c>
    </row>
    <row r="25" spans="1:18" x14ac:dyDescent="0.35">
      <c r="A25" s="22">
        <v>45257</v>
      </c>
      <c r="B25" s="23" t="s">
        <v>68</v>
      </c>
      <c r="C25" s="24">
        <v>0.68819444444444444</v>
      </c>
      <c r="D25" s="24">
        <v>0.76944444444444438</v>
      </c>
      <c r="E25" s="23"/>
      <c r="F25" s="23">
        <v>99.3</v>
      </c>
      <c r="G25" s="23" t="s">
        <v>101</v>
      </c>
      <c r="H25" s="23" t="s">
        <v>102</v>
      </c>
      <c r="I25" s="23" t="s">
        <v>41</v>
      </c>
      <c r="J25" s="23" t="s">
        <v>93</v>
      </c>
      <c r="K25" s="28"/>
      <c r="L25" s="25"/>
      <c r="M25" s="25"/>
      <c r="N25" s="25">
        <v>0</v>
      </c>
    </row>
    <row r="26" spans="1:18" x14ac:dyDescent="0.35">
      <c r="A26" s="22">
        <v>45258</v>
      </c>
      <c r="B26" s="23" t="s">
        <v>103</v>
      </c>
      <c r="C26" s="24">
        <v>0.3576388888888889</v>
      </c>
      <c r="D26" s="24">
        <v>0.43611111111111112</v>
      </c>
      <c r="E26" s="23" t="s">
        <v>104</v>
      </c>
      <c r="F26" s="23">
        <v>100.9</v>
      </c>
      <c r="G26" s="23" t="s">
        <v>41</v>
      </c>
      <c r="H26" s="23" t="s">
        <v>93</v>
      </c>
      <c r="I26" s="23" t="s">
        <v>101</v>
      </c>
      <c r="J26" s="23" t="s">
        <v>102</v>
      </c>
      <c r="K26" s="28" t="s">
        <v>130</v>
      </c>
      <c r="L26" s="25"/>
      <c r="M26" s="25">
        <v>-76</v>
      </c>
      <c r="N26" s="25">
        <f t="shared" ref="N26:N83" si="1">F26+M26</f>
        <v>24.900000000000006</v>
      </c>
    </row>
    <row r="27" spans="1:18" x14ac:dyDescent="0.35">
      <c r="A27" s="22">
        <v>45258</v>
      </c>
      <c r="B27" s="23" t="s">
        <v>103</v>
      </c>
      <c r="C27" s="24">
        <v>0.45763888888888887</v>
      </c>
      <c r="D27" s="24">
        <v>0.46111111111111108</v>
      </c>
      <c r="E27" s="23" t="s">
        <v>105</v>
      </c>
      <c r="F27" s="23">
        <v>2.7</v>
      </c>
      <c r="G27" s="23" t="s">
        <v>101</v>
      </c>
      <c r="H27" s="23" t="s">
        <v>102</v>
      </c>
      <c r="I27" s="23" t="s">
        <v>106</v>
      </c>
      <c r="J27" s="23" t="s">
        <v>107</v>
      </c>
      <c r="K27" s="28"/>
      <c r="L27" s="25"/>
      <c r="M27" s="25"/>
      <c r="N27" s="25">
        <f t="shared" si="1"/>
        <v>2.7</v>
      </c>
    </row>
    <row r="28" spans="1:18" x14ac:dyDescent="0.35">
      <c r="A28" s="22">
        <v>45258</v>
      </c>
      <c r="B28" s="23" t="s">
        <v>103</v>
      </c>
      <c r="C28" s="24">
        <v>0.48333333333333334</v>
      </c>
      <c r="D28" s="24">
        <v>0.52013888888888882</v>
      </c>
      <c r="E28" s="23" t="s">
        <v>108</v>
      </c>
      <c r="F28" s="23">
        <v>48.2</v>
      </c>
      <c r="G28" s="23" t="s">
        <v>106</v>
      </c>
      <c r="H28" s="23" t="s">
        <v>107</v>
      </c>
      <c r="I28" s="23" t="s">
        <v>109</v>
      </c>
      <c r="J28" s="23" t="s">
        <v>110</v>
      </c>
      <c r="K28" s="28" t="s">
        <v>131</v>
      </c>
      <c r="L28" s="25"/>
      <c r="M28" s="25"/>
      <c r="N28" s="25">
        <f t="shared" si="1"/>
        <v>48.2</v>
      </c>
    </row>
    <row r="29" spans="1:18" x14ac:dyDescent="0.35">
      <c r="A29" s="22">
        <v>45258</v>
      </c>
      <c r="B29" s="23" t="s">
        <v>103</v>
      </c>
      <c r="C29" s="24">
        <v>0.57291666666666663</v>
      </c>
      <c r="D29" s="24">
        <v>0.57500000000000007</v>
      </c>
      <c r="E29" s="23" t="s">
        <v>111</v>
      </c>
      <c r="F29" s="23">
        <v>1.3</v>
      </c>
      <c r="G29" s="23" t="s">
        <v>109</v>
      </c>
      <c r="H29" s="23" t="s">
        <v>110</v>
      </c>
      <c r="I29" s="23"/>
      <c r="J29" s="23" t="s">
        <v>112</v>
      </c>
      <c r="K29" s="28" t="s">
        <v>132</v>
      </c>
      <c r="L29" s="25"/>
      <c r="M29" s="25"/>
      <c r="N29" s="25">
        <f t="shared" si="1"/>
        <v>1.3</v>
      </c>
    </row>
    <row r="30" spans="1:18" x14ac:dyDescent="0.35">
      <c r="A30" s="22">
        <v>45258</v>
      </c>
      <c r="B30" s="23" t="s">
        <v>103</v>
      </c>
      <c r="C30" s="24">
        <v>0.72430555555555554</v>
      </c>
      <c r="D30" s="24">
        <v>0.77916666666666667</v>
      </c>
      <c r="E30" s="23"/>
      <c r="F30" s="23">
        <v>68</v>
      </c>
      <c r="G30" s="23"/>
      <c r="H30" s="23" t="s">
        <v>112</v>
      </c>
      <c r="I30" s="23" t="s">
        <v>41</v>
      </c>
      <c r="J30" s="23" t="s">
        <v>93</v>
      </c>
      <c r="K30" s="28"/>
      <c r="L30" s="25"/>
      <c r="M30" s="25"/>
      <c r="N30" s="25">
        <f t="shared" si="1"/>
        <v>68</v>
      </c>
    </row>
    <row r="31" spans="1:18" ht="29" x14ac:dyDescent="0.35">
      <c r="A31" s="22">
        <v>45259</v>
      </c>
      <c r="B31" s="23" t="s">
        <v>113</v>
      </c>
      <c r="C31" s="24">
        <v>0.25138888888888888</v>
      </c>
      <c r="D31" s="24">
        <v>0.30972222222222223</v>
      </c>
      <c r="E31" s="23" t="s">
        <v>114</v>
      </c>
      <c r="F31" s="23">
        <v>77.900000000000006</v>
      </c>
      <c r="G31" s="23" t="s">
        <v>41</v>
      </c>
      <c r="H31" s="23" t="s">
        <v>93</v>
      </c>
      <c r="I31" s="23" t="s">
        <v>115</v>
      </c>
      <c r="J31" s="23" t="s">
        <v>116</v>
      </c>
      <c r="K31" s="28" t="s">
        <v>133</v>
      </c>
      <c r="L31" s="25"/>
      <c r="M31" s="25">
        <v>-76</v>
      </c>
      <c r="N31" s="25">
        <f t="shared" si="1"/>
        <v>1.9000000000000057</v>
      </c>
    </row>
    <row r="32" spans="1:18" x14ac:dyDescent="0.35">
      <c r="A32" s="22">
        <v>45259</v>
      </c>
      <c r="B32" s="23" t="s">
        <v>113</v>
      </c>
      <c r="C32" s="24">
        <v>0.54791666666666672</v>
      </c>
      <c r="D32" s="24">
        <v>0.55833333333333335</v>
      </c>
      <c r="E32" s="23" t="s">
        <v>117</v>
      </c>
      <c r="F32" s="23">
        <v>3</v>
      </c>
      <c r="G32" s="23" t="s">
        <v>115</v>
      </c>
      <c r="H32" s="23" t="s">
        <v>116</v>
      </c>
      <c r="I32" s="23" t="s">
        <v>115</v>
      </c>
      <c r="J32" s="23" t="s">
        <v>116</v>
      </c>
      <c r="K32" s="28"/>
      <c r="L32" s="25"/>
      <c r="M32" s="25"/>
      <c r="N32" s="25">
        <f t="shared" si="1"/>
        <v>3</v>
      </c>
    </row>
    <row r="33" spans="1:14" x14ac:dyDescent="0.35">
      <c r="A33" s="22">
        <v>45259</v>
      </c>
      <c r="B33" s="23" t="s">
        <v>113</v>
      </c>
      <c r="C33" s="24">
        <v>0.70694444444444438</v>
      </c>
      <c r="D33" s="24">
        <v>0.76597222222222217</v>
      </c>
      <c r="E33" s="23"/>
      <c r="F33" s="23">
        <v>77.8</v>
      </c>
      <c r="G33" s="23" t="s">
        <v>115</v>
      </c>
      <c r="H33" s="23" t="s">
        <v>116</v>
      </c>
      <c r="I33" s="23" t="s">
        <v>41</v>
      </c>
      <c r="J33" s="23" t="s">
        <v>93</v>
      </c>
      <c r="K33" s="28"/>
      <c r="L33" s="25"/>
      <c r="M33" s="25">
        <v>-76</v>
      </c>
      <c r="N33" s="25">
        <f t="shared" si="1"/>
        <v>1.7999999999999972</v>
      </c>
    </row>
    <row r="34" spans="1:14" x14ac:dyDescent="0.35">
      <c r="A34" s="22">
        <v>45260</v>
      </c>
      <c r="B34" s="23" t="s">
        <v>118</v>
      </c>
      <c r="C34" s="24">
        <v>0.25694444444444448</v>
      </c>
      <c r="D34" s="24">
        <v>0.3298611111111111</v>
      </c>
      <c r="E34" s="23" t="s">
        <v>119</v>
      </c>
      <c r="F34" s="23">
        <v>91.7</v>
      </c>
      <c r="G34" s="23" t="s">
        <v>41</v>
      </c>
      <c r="H34" s="23" t="s">
        <v>93</v>
      </c>
      <c r="I34" s="23" t="s">
        <v>120</v>
      </c>
      <c r="J34" s="23" t="s">
        <v>121</v>
      </c>
      <c r="K34" s="28" t="s">
        <v>130</v>
      </c>
      <c r="L34" s="25"/>
      <c r="M34" s="25">
        <v>-76</v>
      </c>
      <c r="N34" s="25">
        <f t="shared" si="1"/>
        <v>15.700000000000003</v>
      </c>
    </row>
    <row r="35" spans="1:14" x14ac:dyDescent="0.35">
      <c r="A35" s="22">
        <v>45260</v>
      </c>
      <c r="B35" s="23" t="s">
        <v>118</v>
      </c>
      <c r="C35" s="24">
        <v>0.54513888888888895</v>
      </c>
      <c r="D35" s="24">
        <v>0.55347222222222225</v>
      </c>
      <c r="E35" s="23" t="s">
        <v>122</v>
      </c>
      <c r="F35" s="23">
        <v>2.1</v>
      </c>
      <c r="G35" s="23" t="s">
        <v>120</v>
      </c>
      <c r="H35" s="23" t="s">
        <v>121</v>
      </c>
      <c r="I35" s="23" t="s">
        <v>123</v>
      </c>
      <c r="J35" s="23" t="s">
        <v>124</v>
      </c>
      <c r="K35" s="28" t="s">
        <v>130</v>
      </c>
      <c r="L35" s="25"/>
      <c r="M35" s="25"/>
      <c r="N35" s="25">
        <f t="shared" si="1"/>
        <v>2.1</v>
      </c>
    </row>
    <row r="36" spans="1:14" x14ac:dyDescent="0.35">
      <c r="A36" s="22">
        <v>45260</v>
      </c>
      <c r="B36" s="23" t="s">
        <v>118</v>
      </c>
      <c r="C36" s="24">
        <v>0.69305555555555554</v>
      </c>
      <c r="D36" s="24">
        <v>0.69930555555555562</v>
      </c>
      <c r="E36" s="23" t="s">
        <v>125</v>
      </c>
      <c r="F36" s="23">
        <v>2.5</v>
      </c>
      <c r="G36" s="23" t="s">
        <v>123</v>
      </c>
      <c r="H36" s="23" t="s">
        <v>124</v>
      </c>
      <c r="I36" s="23" t="s">
        <v>120</v>
      </c>
      <c r="J36" s="23" t="s">
        <v>121</v>
      </c>
      <c r="K36" s="28" t="s">
        <v>130</v>
      </c>
      <c r="L36" s="25"/>
      <c r="M36" s="25"/>
      <c r="N36" s="25">
        <f t="shared" si="1"/>
        <v>2.5</v>
      </c>
    </row>
    <row r="37" spans="1:14" x14ac:dyDescent="0.35">
      <c r="A37" s="22">
        <v>45260</v>
      </c>
      <c r="B37" s="23" t="s">
        <v>118</v>
      </c>
      <c r="C37" s="24">
        <v>0.71250000000000002</v>
      </c>
      <c r="D37" s="24">
        <v>0.78472222222222221</v>
      </c>
      <c r="E37" s="23"/>
      <c r="F37" s="23">
        <v>99</v>
      </c>
      <c r="G37" s="23" t="s">
        <v>120</v>
      </c>
      <c r="H37" s="23" t="s">
        <v>121</v>
      </c>
      <c r="I37" s="23" t="s">
        <v>41</v>
      </c>
      <c r="J37" s="23" t="s">
        <v>93</v>
      </c>
      <c r="K37" s="28"/>
      <c r="L37" s="25"/>
      <c r="M37" s="25">
        <v>-76</v>
      </c>
      <c r="N37" s="25">
        <f t="shared" si="1"/>
        <v>23</v>
      </c>
    </row>
    <row r="38" spans="1:14" x14ac:dyDescent="0.35">
      <c r="A38" s="22">
        <v>45261</v>
      </c>
      <c r="B38" s="23" t="s">
        <v>126</v>
      </c>
      <c r="C38" s="24">
        <v>0.26041666666666669</v>
      </c>
      <c r="D38" s="24">
        <v>0.33749999999999997</v>
      </c>
      <c r="E38" s="23" t="s">
        <v>127</v>
      </c>
      <c r="F38" s="23">
        <v>100.2</v>
      </c>
      <c r="G38" s="23" t="s">
        <v>41</v>
      </c>
      <c r="H38" s="23" t="s">
        <v>93</v>
      </c>
      <c r="I38" s="23" t="s">
        <v>98</v>
      </c>
      <c r="J38" s="23" t="s">
        <v>99</v>
      </c>
      <c r="K38" s="28" t="s">
        <v>129</v>
      </c>
      <c r="L38" s="25"/>
      <c r="M38" s="25">
        <v>-76</v>
      </c>
      <c r="N38" s="25">
        <f t="shared" si="1"/>
        <v>24.200000000000003</v>
      </c>
    </row>
    <row r="39" spans="1:14" x14ac:dyDescent="0.35">
      <c r="A39" s="22">
        <v>45261</v>
      </c>
      <c r="B39" s="23" t="s">
        <v>126</v>
      </c>
      <c r="C39" s="24">
        <v>0.48402777777777778</v>
      </c>
      <c r="D39" s="24">
        <v>0.49305555555555558</v>
      </c>
      <c r="E39" s="23" t="s">
        <v>128</v>
      </c>
      <c r="F39" s="23">
        <v>1.7</v>
      </c>
      <c r="G39" s="23" t="s">
        <v>98</v>
      </c>
      <c r="H39" s="23" t="s">
        <v>99</v>
      </c>
      <c r="I39" s="23" t="s">
        <v>98</v>
      </c>
      <c r="J39" s="23" t="s">
        <v>99</v>
      </c>
      <c r="K39" s="28" t="s">
        <v>129</v>
      </c>
      <c r="L39" s="25"/>
      <c r="M39" s="25"/>
      <c r="N39" s="25">
        <f t="shared" si="1"/>
        <v>1.7</v>
      </c>
    </row>
    <row r="40" spans="1:14" x14ac:dyDescent="0.35">
      <c r="A40" s="22">
        <v>45261</v>
      </c>
      <c r="B40" s="23" t="s">
        <v>126</v>
      </c>
      <c r="C40" s="24">
        <v>0.66875000000000007</v>
      </c>
      <c r="D40" s="24">
        <v>0.74236111111111114</v>
      </c>
      <c r="E40" s="23"/>
      <c r="F40" s="23">
        <v>98.2</v>
      </c>
      <c r="G40" s="23" t="s">
        <v>98</v>
      </c>
      <c r="H40" s="23" t="s">
        <v>99</v>
      </c>
      <c r="I40" s="23" t="s">
        <v>41</v>
      </c>
      <c r="J40" s="23" t="s">
        <v>93</v>
      </c>
      <c r="K40" s="28"/>
      <c r="L40" s="25"/>
      <c r="M40" s="25">
        <v>-76</v>
      </c>
      <c r="N40" s="25">
        <f t="shared" si="1"/>
        <v>22.200000000000003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ref="N84:N147" si="2">F84+M84</f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ref="N148:N211" si="3">F148+M148</f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ref="N212:N275" si="4">F212+M212</f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ref="N276:N339" si="5">F276+M276</f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ref="N340:N403" si="6">F340+M340</f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ref="N404:N467" si="7">F404+M404</f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ref="N468:N497" si="8">F468+M468</f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K498" s="107"/>
      <c r="L498" s="107"/>
    </row>
    <row r="1048574" spans="11:12" x14ac:dyDescent="0.35">
      <c r="K1048574" s="108"/>
      <c r="L1048574" s="108"/>
    </row>
  </sheetData>
  <mergeCells count="63">
    <mergeCell ref="O20:R20"/>
    <mergeCell ref="K498:L498"/>
    <mergeCell ref="K1048574:L1048574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2023-12-03T23:24:58Z</dcterms:modified>
</cp:coreProperties>
</file>