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8_{65B97D0E-98E6-42D2-B8CA-2D754DA342B0}" xr6:coauthVersionLast="47" xr6:coauthVersionMax="47" xr10:uidLastSave="{00000000-0000-0000-0000-000000000000}"/>
  <bookViews>
    <workbookView xWindow="-110" yWindow="-110" windowWidth="1859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3" i="3" l="1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<sst xmlns="http://schemas.openxmlformats.org/spreadsheetml/2006/main" count="249" uniqueCount="129">
  <si>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</si>
  <si>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</si>
  <si>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</si>
  <si>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</si>
  <si>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</si>
  <si>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</si>
  <si>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</si>
  <si>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</si>
  <si>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</si>
  <si>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</si>
  <si>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</si>
  <si>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</si>
  <si>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</si>
  <si>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</si>
  <si>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</si>
  <si>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</si>
  <si>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</si>
  <si>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</si>
  <si>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</si>
  <si>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</si>
  <si>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</si>
  <si>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</si>
  <si>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</si>
  <si>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</si>
  <si>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</si>
  <si>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</si>
  <si>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</si>
  <si>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</si>
  <si>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</si>
  <si>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</si>
  <si>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</si>
  <si>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</si>
  <si>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</si>
  <si>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</si>
  <si>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</si>
  <si>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</si>
  <si>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</si>
  <si>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</si>
  <si>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</si>
  <si>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</si>
  <si>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</si>
  <si>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</si>
  <si>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</si>
  <si>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</si>
  <si>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</si>
  <si>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</si>
  <si>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</si>
  <si>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</si>
  <si>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</si>
  <si>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</si>
  <si>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</si>
  <si>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</si>
  <si>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</si>
  <si>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</si>
  <si>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</si>
  <si>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</si>
  <si>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</si>
  <si>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</si>
  <si>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</si>
  <si>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</si>
  <si>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</si>
  <si>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</si>
  <si>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</si>
  <si>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</si>
  <si>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</si>
  <si>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</si>
  <si>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</si>
  <si>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</si>
  <si>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</si>
  <si>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</si>
  <si>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</si>
  <si>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</si>
  <si>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</si>
  <si>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</si>
  <si>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</si>
  <si>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</si>
  <si>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</si>
  <si>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</si>
  <si>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</si>
  <si>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</si>
  <si>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</si>
  <si>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</si>
  <si>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</si>
  <si>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</si>
  <si>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</si>
  <si>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</si>
  <si>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</si>
  <si>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</si>
  <si>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Jessica Storey</t>
  </si>
  <si>
    <t>12.17.23</t>
  </si>
  <si>
    <t>Portage</t>
  </si>
  <si>
    <t>1189 Hickory Rd Hillsdale Mi 49242</t>
  </si>
  <si>
    <t>8-1 completing winter break schedules, 4-9 EOS</t>
  </si>
  <si>
    <t>EOS</t>
  </si>
  <si>
    <t>Hoiday management party</t>
  </si>
  <si>
    <t>5h 45m</t>
  </si>
  <si>
    <t>1189 Hickory RD Hillsdale MI 49242</t>
  </si>
  <si>
    <t>Flagstar Portage</t>
  </si>
  <si>
    <t>475 Romence Rd, Portage Mi 49024</t>
  </si>
  <si>
    <t>3h 1m</t>
  </si>
  <si>
    <t>Tue</t>
  </si>
  <si>
    <t>2h 17m</t>
  </si>
  <si>
    <t>5h 53m</t>
  </si>
  <si>
    <t>9m</t>
  </si>
  <si>
    <t xml:space="preserve">53 Milwood </t>
  </si>
  <si>
    <t>4109 Portage Road, Kalamazoo MI 49001</t>
  </si>
  <si>
    <t>Wed</t>
  </si>
  <si>
    <t>811 E Chicago St, Coldwater, MI 49036</t>
  </si>
  <si>
    <t>12020 Wabasis Ave NE, Cedar Springs, MI 49319</t>
  </si>
  <si>
    <t>Fri</t>
  </si>
  <si>
    <t>2h 14m</t>
  </si>
  <si>
    <t>Paradigm</t>
  </si>
  <si>
    <t>415 Leonard St NW Suite 200, Grand Rapids Mi  49504</t>
  </si>
  <si>
    <t>1650 Leonard St NE, Grand Rapids, MI 49505</t>
  </si>
  <si>
    <t>Robinette's Cider Mill</t>
  </si>
  <si>
    <t>Grand Rapids, MI 49525</t>
  </si>
  <si>
    <t>22m</t>
  </si>
  <si>
    <t xml:space="preserve">53 Westgate </t>
  </si>
  <si>
    <t>3980 Alpine NW, Comstock Park MI 49321</t>
  </si>
  <si>
    <t>27m</t>
  </si>
  <si>
    <t>3150 Plainfield Ave NE, Grand Rapids, MI 49525</t>
  </si>
  <si>
    <t>5m</t>
  </si>
  <si>
    <t>3075 Orchard Vista Dr SE, Grand Rapids, MI 49546</t>
  </si>
  <si>
    <t>2h 10m</t>
  </si>
  <si>
    <t>5761 28th St SE, Grand Rapids, MI 49546</t>
  </si>
  <si>
    <t>7m</t>
  </si>
  <si>
    <t>Payroll, Timesheet, Staffing, payroll zoom</t>
  </si>
  <si>
    <t>winter break schedules, 12@12, Level 10</t>
  </si>
  <si>
    <t>Manager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</si>
</sst>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0"/>
  <sheetViews>
    <sheetView tabSelected="1" topLeftCell="G1" zoomScale="70" zoomScaleNormal="70" workbookViewId="0">
      <selection activeCell="M1" sqref="M1:N1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 t="s">
        <v>89</v>
      </c>
      <c r="K1" s="35"/>
      <c r="L1" s="30" t="s">
        <v>80</v>
      </c>
      <c r="M1" s="33" t="s">
        <v>90</v>
      </c>
      <c r="N1" s="33"/>
    </row>
    <row r="2" spans="1:14" ht="39.7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91</v>
      </c>
      <c r="N2" s="37"/>
    </row>
    <row r="3" spans="1:14" ht="28.5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73</v>
      </c>
      <c r="N3" s="34"/>
    </row>
    <row r="4" spans="1:14" ht="34.5" customHeight="1" x14ac:dyDescent="0.35">
      <c r="A4" s="75" t="s">
        <v>9</v>
      </c>
      <c r="B4" s="76"/>
      <c r="C4" s="77">
        <v>0.30763888888888891</v>
      </c>
      <c r="D4" s="78"/>
      <c r="E4" s="9">
        <v>0.31805555555555554</v>
      </c>
      <c r="F4" s="9"/>
      <c r="G4" s="9"/>
      <c r="H4" s="9"/>
      <c r="I4" s="9"/>
      <c r="J4" s="9"/>
      <c r="K4" s="79" t="s">
        <v>10</v>
      </c>
      <c r="L4" s="80"/>
      <c r="M4" s="61">
        <f>SUM(M6)+M11</f>
        <v>52.5</v>
      </c>
      <c r="N4" s="62"/>
    </row>
    <row r="5" spans="1:14" ht="36.65" customHeight="1" x14ac:dyDescent="0.35">
      <c r="A5" s="64" t="s">
        <v>11</v>
      </c>
      <c r="B5" s="65"/>
      <c r="C5" s="66">
        <v>0.18541666666666667</v>
      </c>
      <c r="D5" s="67"/>
      <c r="E5" s="9">
        <v>0.17986111111111111</v>
      </c>
      <c r="F5" s="9"/>
      <c r="G5" s="9"/>
      <c r="H5" s="9"/>
      <c r="I5" s="9"/>
      <c r="J5" s="9"/>
      <c r="K5" s="65"/>
      <c r="L5" s="65"/>
      <c r="M5" s="63"/>
      <c r="N5" s="63"/>
    </row>
    <row r="6" spans="1:14" ht="60.75" customHeight="1" x14ac:dyDescent="0.35">
      <c r="A6" s="68" t="s">
        <v>12</v>
      </c>
      <c r="B6" s="69"/>
      <c r="C6" s="70">
        <v>9</v>
      </c>
      <c r="D6" s="67"/>
      <c r="E6" s="10">
        <v>9</v>
      </c>
      <c r="F6" s="10"/>
      <c r="G6" s="10"/>
      <c r="H6" s="10"/>
      <c r="I6" s="10"/>
      <c r="J6" s="10"/>
      <c r="K6" s="71" t="s">
        <v>13</v>
      </c>
      <c r="L6" s="72"/>
      <c r="M6" s="73">
        <f>SUM(C10:J10)</f>
        <v>52.5</v>
      </c>
      <c r="N6" s="74"/>
    </row>
    <row r="7" spans="1:14" ht="38.15" customHeight="1" x14ac:dyDescent="0.35">
      <c r="A7" s="81" t="s">
        <v>52</v>
      </c>
      <c r="B7" s="82"/>
      <c r="C7" s="70">
        <v>1.25</v>
      </c>
      <c r="D7" s="67"/>
      <c r="E7" s="10">
        <v>1.25</v>
      </c>
      <c r="F7" s="10"/>
      <c r="G7" s="10"/>
      <c r="H7" s="10"/>
      <c r="I7" s="10"/>
      <c r="J7" s="10"/>
      <c r="K7" s="71" t="s">
        <v>14</v>
      </c>
      <c r="L7" s="71"/>
      <c r="M7" s="56">
        <f>SUM(L21:L493)</f>
        <v>0</v>
      </c>
      <c r="N7" s="57"/>
    </row>
    <row r="8" spans="1:14" ht="47.5" customHeight="1" x14ac:dyDescent="0.35">
      <c r="A8" s="58" t="s">
        <v>15</v>
      </c>
      <c r="B8" s="58"/>
      <c r="C8" s="59">
        <v>1</v>
      </c>
      <c r="D8" s="60"/>
      <c r="E8" s="11">
        <v>1</v>
      </c>
      <c r="F8" s="11">
        <v>10</v>
      </c>
      <c r="G8" s="11">
        <v>10</v>
      </c>
      <c r="H8" s="11">
        <v>8</v>
      </c>
      <c r="I8" s="11"/>
      <c r="J8" s="11">
        <v>2</v>
      </c>
      <c r="K8" s="71"/>
      <c r="L8" s="71"/>
      <c r="M8" s="57"/>
      <c r="N8" s="57"/>
    </row>
    <row r="9" spans="1:14" ht="44.15" customHeight="1" x14ac:dyDescent="0.3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SUM(N21:N493)</f>
        <v>277.29999999999995</v>
      </c>
      <c r="N9" s="97"/>
    </row>
    <row r="10" spans="1:14" ht="63.75" customHeight="1" x14ac:dyDescent="0.35">
      <c r="A10" s="98" t="s">
        <v>18</v>
      </c>
      <c r="B10" s="98"/>
      <c r="C10" s="99">
        <f>SUM(C6+C7+C8-C9)</f>
        <v>11.25</v>
      </c>
      <c r="D10" s="99"/>
      <c r="E10" s="13">
        <f t="shared" ref="E10:I10" si="0">SUM(E6+E7+E8-E9)</f>
        <v>11.25</v>
      </c>
      <c r="F10" s="13">
        <f t="shared" si="0"/>
        <v>10</v>
      </c>
      <c r="G10" s="13">
        <f t="shared" si="0"/>
        <v>10</v>
      </c>
      <c r="H10" s="13">
        <f t="shared" si="0"/>
        <v>8</v>
      </c>
      <c r="I10" s="13">
        <f t="shared" si="0"/>
        <v>0</v>
      </c>
      <c r="J10" s="13">
        <f>SUM(J6+J7+J8-J9)</f>
        <v>2</v>
      </c>
      <c r="K10" s="71" t="s">
        <v>22</v>
      </c>
      <c r="L10" s="71"/>
      <c r="M10" s="71"/>
      <c r="N10" s="71"/>
    </row>
    <row r="11" spans="1:14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5" x14ac:dyDescent="0.35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.5" x14ac:dyDescent="0.35">
      <c r="A15" s="100" t="s">
        <v>31</v>
      </c>
      <c r="B15" s="100"/>
      <c r="C15" s="4"/>
      <c r="D15" s="5"/>
      <c r="E15" s="3">
        <v>10</v>
      </c>
      <c r="F15" s="101" t="s">
        <v>92</v>
      </c>
      <c r="G15" s="101"/>
      <c r="H15" s="101"/>
      <c r="I15" s="101"/>
      <c r="J15" s="17"/>
      <c r="K15" s="102"/>
      <c r="L15" s="103"/>
      <c r="M15" s="103"/>
      <c r="N15" s="104"/>
    </row>
    <row r="16" spans="1:14" ht="18.5" x14ac:dyDescent="0.35">
      <c r="A16" s="100" t="s">
        <v>32</v>
      </c>
      <c r="B16" s="100"/>
      <c r="C16" s="6">
        <v>0.35416666666666669</v>
      </c>
      <c r="D16" s="5">
        <v>4</v>
      </c>
      <c r="E16" s="3"/>
      <c r="F16" s="101" t="s">
        <v>93</v>
      </c>
      <c r="G16" s="101"/>
      <c r="H16" s="101"/>
      <c r="I16" s="101"/>
      <c r="J16" s="17"/>
      <c r="K16" s="102"/>
      <c r="L16" s="103"/>
      <c r="M16" s="103"/>
      <c r="N16" s="104"/>
    </row>
    <row r="17" spans="1:18" ht="18.5" x14ac:dyDescent="0.35">
      <c r="A17" s="100" t="s">
        <v>33</v>
      </c>
      <c r="B17" s="100"/>
      <c r="C17" s="4">
        <v>830</v>
      </c>
      <c r="D17" s="5">
        <v>4</v>
      </c>
      <c r="E17" s="3"/>
      <c r="F17" s="101" t="s">
        <v>94</v>
      </c>
      <c r="G17" s="101"/>
      <c r="H17" s="101"/>
      <c r="I17" s="101"/>
      <c r="J17" s="17"/>
      <c r="K17" s="102"/>
      <c r="L17" s="103"/>
      <c r="M17" s="103"/>
      <c r="N17" s="104"/>
    </row>
    <row r="18" spans="1:18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ht="29" x14ac:dyDescent="0.35">
      <c r="A21" s="22">
        <v>45271</v>
      </c>
      <c r="B21" s="23" t="s">
        <v>68</v>
      </c>
      <c r="C21" s="24">
        <v>0.25138888888888888</v>
      </c>
      <c r="D21" s="24">
        <v>0.30763888888888891</v>
      </c>
      <c r="E21" s="23" t="s">
        <v>95</v>
      </c>
      <c r="F21" s="23">
        <v>78.099999999999994</v>
      </c>
      <c r="G21" s="23" t="s">
        <v>41</v>
      </c>
      <c r="H21" s="23" t="s">
        <v>96</v>
      </c>
      <c r="I21" s="23" t="s">
        <v>97</v>
      </c>
      <c r="J21" s="23" t="s">
        <v>98</v>
      </c>
      <c r="K21" s="28" t="s">
        <v>126</v>
      </c>
      <c r="L21" s="25"/>
      <c r="M21" s="25">
        <v>-76</v>
      </c>
      <c r="N21" s="25">
        <f t="shared" ref="N21:N79" si="1">F21+M21</f>
        <v>2.0999999999999943</v>
      </c>
    </row>
    <row r="22" spans="1:18" x14ac:dyDescent="0.35">
      <c r="A22" s="22">
        <v>45271</v>
      </c>
      <c r="B22" s="23" t="s">
        <v>68</v>
      </c>
      <c r="C22" s="24">
        <v>0.54722222222222217</v>
      </c>
      <c r="D22" s="24">
        <v>0.55972222222222223</v>
      </c>
      <c r="E22" s="23" t="s">
        <v>99</v>
      </c>
      <c r="F22" s="23">
        <v>3.5</v>
      </c>
      <c r="G22" s="23" t="s">
        <v>97</v>
      </c>
      <c r="H22" s="23" t="s">
        <v>98</v>
      </c>
      <c r="I22" s="23" t="s">
        <v>97</v>
      </c>
      <c r="J22" s="23" t="s">
        <v>98</v>
      </c>
      <c r="K22" s="28"/>
      <c r="L22" s="25"/>
      <c r="M22" s="25"/>
      <c r="N22" s="25">
        <f t="shared" si="1"/>
        <v>3.5</v>
      </c>
    </row>
    <row r="23" spans="1:18" x14ac:dyDescent="0.35">
      <c r="A23" s="22">
        <v>45271</v>
      </c>
      <c r="B23" s="23" t="s">
        <v>68</v>
      </c>
      <c r="C23" s="24">
        <v>0.68541666666666667</v>
      </c>
      <c r="D23" s="24">
        <v>0.73888888888888893</v>
      </c>
      <c r="E23" s="23"/>
      <c r="F23" s="23">
        <v>75.7</v>
      </c>
      <c r="G23" s="23" t="s">
        <v>97</v>
      </c>
      <c r="H23" s="23" t="s">
        <v>98</v>
      </c>
      <c r="I23" s="23" t="s">
        <v>41</v>
      </c>
      <c r="J23" s="23" t="s">
        <v>96</v>
      </c>
      <c r="K23" s="28"/>
      <c r="L23" s="25"/>
      <c r="M23" s="25">
        <v>-75.7</v>
      </c>
      <c r="N23" s="25">
        <f t="shared" si="1"/>
        <v>0</v>
      </c>
    </row>
    <row r="24" spans="1:18" ht="29" x14ac:dyDescent="0.35">
      <c r="A24" s="22">
        <v>45272</v>
      </c>
      <c r="B24" s="23" t="s">
        <v>100</v>
      </c>
      <c r="C24" s="24">
        <v>0.26111111111111113</v>
      </c>
      <c r="D24" s="24">
        <v>0.31805555555555554</v>
      </c>
      <c r="E24" s="23" t="s">
        <v>101</v>
      </c>
      <c r="F24" s="23">
        <v>78.099999999999994</v>
      </c>
      <c r="G24" s="23" t="s">
        <v>41</v>
      </c>
      <c r="H24" s="23" t="s">
        <v>96</v>
      </c>
      <c r="I24" s="23" t="s">
        <v>97</v>
      </c>
      <c r="J24" s="23" t="s">
        <v>98</v>
      </c>
      <c r="K24" s="28" t="s">
        <v>127</v>
      </c>
      <c r="L24" s="25"/>
      <c r="M24" s="25">
        <v>-76</v>
      </c>
      <c r="N24" s="25">
        <f t="shared" si="1"/>
        <v>2.0999999999999943</v>
      </c>
    </row>
    <row r="25" spans="1:18" x14ac:dyDescent="0.35">
      <c r="A25" s="22">
        <v>45272</v>
      </c>
      <c r="B25" s="23" t="s">
        <v>100</v>
      </c>
      <c r="C25" s="24">
        <v>0.41319444444444442</v>
      </c>
      <c r="D25" s="24">
        <v>0.42152777777777778</v>
      </c>
      <c r="E25" s="23" t="s">
        <v>102</v>
      </c>
      <c r="F25" s="23">
        <v>2.6</v>
      </c>
      <c r="G25" s="23" t="s">
        <v>97</v>
      </c>
      <c r="H25" s="23" t="s">
        <v>98</v>
      </c>
      <c r="I25" s="23" t="s">
        <v>97</v>
      </c>
      <c r="J25" s="23" t="s">
        <v>98</v>
      </c>
      <c r="K25" s="28"/>
      <c r="L25" s="25"/>
      <c r="M25" s="25"/>
      <c r="N25" s="25">
        <f t="shared" si="1"/>
        <v>2.6</v>
      </c>
    </row>
    <row r="26" spans="1:18" x14ac:dyDescent="0.35">
      <c r="A26" s="22">
        <v>45272</v>
      </c>
      <c r="B26" s="23" t="s">
        <v>100</v>
      </c>
      <c r="C26" s="24">
        <v>0.67986111111111114</v>
      </c>
      <c r="D26" s="24">
        <v>0.72916666666666663</v>
      </c>
      <c r="E26" s="23"/>
      <c r="F26" s="23">
        <v>72.5</v>
      </c>
      <c r="G26" s="23" t="s">
        <v>104</v>
      </c>
      <c r="H26" s="23" t="s">
        <v>105</v>
      </c>
      <c r="I26" s="23" t="s">
        <v>41</v>
      </c>
      <c r="J26" s="23" t="s">
        <v>96</v>
      </c>
      <c r="K26" s="28"/>
      <c r="L26" s="25"/>
      <c r="M26" s="25">
        <v>-76</v>
      </c>
      <c r="N26" s="25">
        <f t="shared" si="1"/>
        <v>-3.5</v>
      </c>
    </row>
    <row r="27" spans="1:18" x14ac:dyDescent="0.35">
      <c r="A27" s="22">
        <v>45273</v>
      </c>
      <c r="B27" s="23" t="s">
        <v>106</v>
      </c>
      <c r="C27" s="24">
        <v>0.56388888888888888</v>
      </c>
      <c r="D27" s="24">
        <v>0.67986111111111114</v>
      </c>
      <c r="E27" s="23"/>
      <c r="F27" s="23">
        <v>134.69999999999999</v>
      </c>
      <c r="G27" s="23"/>
      <c r="H27" s="23" t="s">
        <v>107</v>
      </c>
      <c r="I27" s="23"/>
      <c r="J27" s="23" t="s">
        <v>108</v>
      </c>
      <c r="K27" s="28" t="s">
        <v>93</v>
      </c>
      <c r="L27" s="25"/>
      <c r="M27" s="25">
        <v>-76</v>
      </c>
      <c r="N27" s="25">
        <v>134.69999999999999</v>
      </c>
    </row>
    <row r="28" spans="1:18" x14ac:dyDescent="0.35">
      <c r="A28" s="22">
        <v>45275</v>
      </c>
      <c r="B28" s="23" t="s">
        <v>109</v>
      </c>
      <c r="C28" s="24">
        <v>0.35972222222222222</v>
      </c>
      <c r="D28" s="24">
        <v>0.36458333333333331</v>
      </c>
      <c r="E28" s="23" t="s">
        <v>110</v>
      </c>
      <c r="F28" s="23">
        <v>4.5999999999999996</v>
      </c>
      <c r="G28" s="23"/>
      <c r="H28" s="23" t="s">
        <v>108</v>
      </c>
      <c r="I28" s="23" t="s">
        <v>111</v>
      </c>
      <c r="J28" s="23" t="s">
        <v>112</v>
      </c>
      <c r="K28" s="28" t="s">
        <v>128</v>
      </c>
      <c r="L28" s="25"/>
      <c r="M28" s="25"/>
      <c r="N28" s="25">
        <v>25.7</v>
      </c>
    </row>
    <row r="29" spans="1:18" x14ac:dyDescent="0.35">
      <c r="A29" s="22">
        <v>45275</v>
      </c>
      <c r="B29" s="23" t="s">
        <v>109</v>
      </c>
      <c r="C29" s="24">
        <v>0.45763888888888887</v>
      </c>
      <c r="D29" s="24">
        <v>0.46180555555555558</v>
      </c>
      <c r="E29" s="23" t="s">
        <v>103</v>
      </c>
      <c r="F29" s="23">
        <v>2.7</v>
      </c>
      <c r="G29" s="23" t="s">
        <v>111</v>
      </c>
      <c r="H29" s="23" t="s">
        <v>112</v>
      </c>
      <c r="I29" s="23"/>
      <c r="J29" s="23" t="s">
        <v>113</v>
      </c>
      <c r="K29" s="28"/>
      <c r="L29" s="25"/>
      <c r="M29" s="25"/>
      <c r="N29" s="25">
        <f t="shared" si="1"/>
        <v>2.7</v>
      </c>
    </row>
    <row r="30" spans="1:18" x14ac:dyDescent="0.35">
      <c r="A30" s="22">
        <v>45275</v>
      </c>
      <c r="B30" s="23" t="s">
        <v>109</v>
      </c>
      <c r="C30" s="24">
        <v>0.4680555555555555</v>
      </c>
      <c r="D30" s="24">
        <v>0.4777777777777778</v>
      </c>
      <c r="E30" s="23" t="s">
        <v>42</v>
      </c>
      <c r="F30" s="23">
        <v>5</v>
      </c>
      <c r="G30" s="23"/>
      <c r="H30" s="23" t="s">
        <v>113</v>
      </c>
      <c r="I30" s="23" t="s">
        <v>114</v>
      </c>
      <c r="J30" s="23" t="s">
        <v>115</v>
      </c>
      <c r="K30" s="28"/>
      <c r="L30" s="25"/>
      <c r="M30" s="25"/>
      <c r="N30" s="25">
        <f t="shared" si="1"/>
        <v>5</v>
      </c>
    </row>
    <row r="31" spans="1:18" x14ac:dyDescent="0.35">
      <c r="A31" s="22">
        <v>45275</v>
      </c>
      <c r="B31" s="23" t="s">
        <v>109</v>
      </c>
      <c r="C31" s="24">
        <v>0.48680555555555555</v>
      </c>
      <c r="D31" s="24">
        <v>0.50347222222222221</v>
      </c>
      <c r="E31" s="23" t="s">
        <v>116</v>
      </c>
      <c r="F31" s="23">
        <v>8.1</v>
      </c>
      <c r="G31" s="23" t="s">
        <v>114</v>
      </c>
      <c r="H31" s="23" t="s">
        <v>115</v>
      </c>
      <c r="I31" s="23" t="s">
        <v>117</v>
      </c>
      <c r="J31" s="23" t="s">
        <v>118</v>
      </c>
      <c r="K31" s="28"/>
      <c r="L31" s="25"/>
      <c r="M31" s="25"/>
      <c r="N31" s="25">
        <f t="shared" si="1"/>
        <v>8.1</v>
      </c>
    </row>
    <row r="32" spans="1:18" x14ac:dyDescent="0.35">
      <c r="A32" s="22">
        <v>45275</v>
      </c>
      <c r="B32" s="23" t="s">
        <v>109</v>
      </c>
      <c r="C32" s="24">
        <v>0.51874999999999993</v>
      </c>
      <c r="D32" s="24">
        <v>0.52569444444444446</v>
      </c>
      <c r="E32" s="23" t="s">
        <v>119</v>
      </c>
      <c r="F32" s="23">
        <v>4.9000000000000004</v>
      </c>
      <c r="G32" s="23" t="s">
        <v>117</v>
      </c>
      <c r="H32" s="23" t="s">
        <v>118</v>
      </c>
      <c r="I32" s="23"/>
      <c r="J32" s="23" t="s">
        <v>120</v>
      </c>
      <c r="K32" s="28"/>
      <c r="L32" s="25"/>
      <c r="M32" s="25"/>
      <c r="N32" s="25">
        <f t="shared" si="1"/>
        <v>4.9000000000000004</v>
      </c>
    </row>
    <row r="33" spans="1:14" x14ac:dyDescent="0.35">
      <c r="A33" s="22">
        <v>45275</v>
      </c>
      <c r="B33" s="23" t="s">
        <v>109</v>
      </c>
      <c r="C33" s="24">
        <v>0.5444444444444444</v>
      </c>
      <c r="D33" s="24">
        <v>0.55625000000000002</v>
      </c>
      <c r="E33" s="23" t="s">
        <v>121</v>
      </c>
      <c r="F33" s="23">
        <v>11.5</v>
      </c>
      <c r="G33" s="23"/>
      <c r="H33" s="23" t="s">
        <v>120</v>
      </c>
      <c r="I33" s="23"/>
      <c r="J33" s="23" t="s">
        <v>122</v>
      </c>
      <c r="K33" s="28"/>
      <c r="L33" s="25"/>
      <c r="M33" s="25"/>
      <c r="N33" s="25">
        <f t="shared" si="1"/>
        <v>11.5</v>
      </c>
    </row>
    <row r="34" spans="1:14" x14ac:dyDescent="0.35">
      <c r="A34" s="22">
        <v>45275</v>
      </c>
      <c r="B34" s="23" t="s">
        <v>109</v>
      </c>
      <c r="C34" s="24">
        <v>0.55972222222222223</v>
      </c>
      <c r="D34" s="24">
        <v>0.56805555555555554</v>
      </c>
      <c r="E34" s="23" t="s">
        <v>123</v>
      </c>
      <c r="F34" s="23">
        <v>3.3</v>
      </c>
      <c r="G34" s="23"/>
      <c r="H34" s="23" t="s">
        <v>122</v>
      </c>
      <c r="I34" s="23"/>
      <c r="J34" s="23" t="s">
        <v>124</v>
      </c>
      <c r="K34" s="28"/>
      <c r="L34" s="25"/>
      <c r="M34" s="25"/>
      <c r="N34" s="25">
        <f t="shared" si="1"/>
        <v>3.3</v>
      </c>
    </row>
    <row r="35" spans="1:14" x14ac:dyDescent="0.35">
      <c r="A35" s="22">
        <v>45275</v>
      </c>
      <c r="B35" s="23" t="s">
        <v>109</v>
      </c>
      <c r="C35" s="24">
        <v>0.65833333333333333</v>
      </c>
      <c r="D35" s="24">
        <v>0.68125000000000002</v>
      </c>
      <c r="E35" s="23" t="s">
        <v>125</v>
      </c>
      <c r="F35" s="23">
        <v>18.899999999999999</v>
      </c>
      <c r="G35" s="23"/>
      <c r="H35" s="23" t="s">
        <v>124</v>
      </c>
      <c r="I35" s="23" t="s">
        <v>111</v>
      </c>
      <c r="J35" s="23" t="s">
        <v>112</v>
      </c>
      <c r="K35" s="28"/>
      <c r="L35" s="25"/>
      <c r="M35" s="25"/>
      <c r="N35" s="25">
        <f t="shared" si="1"/>
        <v>18.899999999999999</v>
      </c>
    </row>
    <row r="36" spans="1:14" x14ac:dyDescent="0.35">
      <c r="A36" s="22">
        <v>45275</v>
      </c>
      <c r="B36" s="23" t="s">
        <v>109</v>
      </c>
      <c r="C36" s="24">
        <v>0.68611111111111101</v>
      </c>
      <c r="D36" s="24">
        <v>0.77083333333333337</v>
      </c>
      <c r="E36" s="23"/>
      <c r="F36" s="23">
        <v>131.69999999999999</v>
      </c>
      <c r="G36" s="23" t="s">
        <v>111</v>
      </c>
      <c r="H36" s="23" t="s">
        <v>112</v>
      </c>
      <c r="I36" s="23" t="s">
        <v>41</v>
      </c>
      <c r="J36" s="23" t="s">
        <v>96</v>
      </c>
      <c r="K36" s="28"/>
      <c r="L36" s="25"/>
      <c r="M36" s="25">
        <v>-76</v>
      </c>
      <c r="N36" s="25">
        <f t="shared" si="1"/>
        <v>55.699999999999989</v>
      </c>
    </row>
    <row r="37" spans="1:14" x14ac:dyDescent="0.35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35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35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35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35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35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35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5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5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5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5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5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5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5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5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5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5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5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ref="N80:N143" si="2">F80+M80</f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2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2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2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2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si="2"/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ref="N144:N207" si="3">F144+M144</f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3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3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3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3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si="3"/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ref="N208:N271" si="4">F208+M208</f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4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4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4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4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si="4"/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ref="N272:N335" si="5">F272+M272</f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5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5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5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5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si="5"/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7"/>
      <c r="L287" s="23"/>
      <c r="M287" s="23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7"/>
      <c r="L288" s="23"/>
      <c r="M288" s="23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7"/>
      <c r="L289" s="23"/>
      <c r="M289" s="23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7"/>
      <c r="L290" s="23"/>
      <c r="M290" s="23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7"/>
      <c r="L291" s="23"/>
      <c r="M291" s="23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ref="N336:N399" si="6">F336+M336</f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6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6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6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6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si="6"/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ref="N400:N463" si="7">F400+M400</f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7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7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7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7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si="7"/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ref="N464:N493" si="8">F464+M464</f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8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8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8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8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si="8"/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K494" s="107"/>
      <c r="L494" s="107"/>
    </row>
    <row r="1048570" spans="11:12" x14ac:dyDescent="0.35">
      <c r="K1048570" s="108"/>
      <c r="L1048570" s="108"/>
    </row>
  </sheetData>
  <mergeCells count="63">
    <mergeCell ref="O20:R20"/>
    <mergeCell ref="K494:L494"/>
    <mergeCell ref="K1048570:L1048570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5" customHeight="1" x14ac:dyDescent="0.3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5" customHeight="1" x14ac:dyDescent="0.3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5" customHeight="1" x14ac:dyDescent="0.3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5" x14ac:dyDescent="0.3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jstorey@grbsinc.com</cp:lastModifiedBy>
  <dcterms:created xsi:type="dcterms:W3CDTF">2022-05-26T15:05:30Z</dcterms:created>
  <dcterms:modified xsi:type="dcterms:W3CDTF">2023-12-17T20:01:06Z</dcterms:modified>
</cp:coreProperties>
</file>