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"/>
    </mc:Choice>
  </mc:AlternateContent>
  <xr:revisionPtr revIDLastSave="0" documentId="8_{6EB5A7AB-B441-451C-8C45-57ECFC2E02B1}" xr6:coauthVersionLast="47" xr6:coauthVersionMax="47" xr10:uidLastSave="{00000000-0000-0000-0000-000000000000}"/>
  <bookViews>
    <workbookView xWindow="-108" yWindow="-108" windowWidth="23256" windowHeight="12456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<sst xmlns="http://schemas.openxmlformats.org/spreadsheetml/2006/main" count="499" uniqueCount="208">
  <si>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</si>
  <si>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</si>
  <si>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</si>
  <si>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</si>
  <si>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</si>
  <si>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</si>
  <si>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</si>
  <si>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</si>
  <si>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</si>
  <si>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</si>
  <si>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</si>
  <si>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</si>
  <si>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</si>
  <si>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</si>
  <si>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</si>
  <si>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</si>
  <si>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</si>
  <si>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</si>
  <si>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</si>
  <si>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</si>
  <si>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</si>
  <si>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</si>
  <si>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</si>
  <si>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</si>
  <si>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</si>
  <si>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</si>
  <si>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</si>
  <si>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</si>
  <si>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</si>
  <si>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</si>
  <si>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</si>
  <si>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</si>
  <si>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</si>
  <si>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</si>
  <si>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</si>
  <si>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</si>
  <si>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</si>
  <si>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</si>
  <si>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</si>
  <si>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</si>
  <si>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</si>
  <si>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</si>
  <si>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</si>
  <si>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</si>
  <si>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</si>
  <si>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</si>
  <si>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</si>
  <si>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</si>
  <si>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</si>
  <si>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</si>
  <si>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</si>
  <si>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</si>
  <si>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</si>
  <si>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</si>
  <si>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</si>
  <si>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</si>
  <si>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</si>
  <si>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</si>
  <si>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</si>
  <si>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</si>
  <si>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</si>
  <si>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</si>
  <si>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</si>
  <si>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</si>
  <si>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</si>
  <si>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</si>
  <si>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</si>
  <si>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</si>
  <si>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</si>
  <si>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</si>
  <si>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</si>
  <si>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</si>
  <si>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</si>
  <si>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</si>
  <si>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</si>
  <si>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</si>
  <si>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</si>
  <si>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</si>
  <si>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</si>
  <si>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</si>
  <si>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</si>
  <si>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</si>
  <si>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</si>
  <si>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</si>
  <si>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</si>
  <si>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</si>
  <si>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</si>
  <si>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</si>
  <si>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Managers Name Shamiel Sanders</t>
  </si>
  <si>
    <t>GRBS</t>
  </si>
  <si>
    <t xml:space="preserve">1200 Front st </t>
  </si>
  <si>
    <t>Enter Date:12/10/23</t>
  </si>
  <si>
    <t>11:00am</t>
  </si>
  <si>
    <t>x</t>
  </si>
  <si>
    <t>Office,emails,phone,Staffing</t>
  </si>
  <si>
    <t>10:30pm</t>
  </si>
  <si>
    <t>6:00pm</t>
  </si>
  <si>
    <t>12:00am</t>
  </si>
  <si>
    <t>12:00pm</t>
  </si>
  <si>
    <t>9:000am</t>
  </si>
  <si>
    <t>11:30pm</t>
  </si>
  <si>
    <t>10:00pm</t>
  </si>
  <si>
    <t>11:30am</t>
  </si>
  <si>
    <t>meeting with customer,drop off supplies,emails,staff,phone</t>
  </si>
  <si>
    <t>Emails,phone,inspection</t>
  </si>
  <si>
    <t>leadership live,emails,staff,phone</t>
  </si>
  <si>
    <t>7:30pm</t>
  </si>
  <si>
    <t>8:00pm</t>
  </si>
  <si>
    <t>1h 6m</t>
  </si>
  <si>
    <t>281 Leonard St NW, Grand Rapids, MI 49504</t>
  </si>
  <si>
    <t>Wolverine Coil</t>
  </si>
  <si>
    <t>818 Front Ave NW, Grand Rapids MI 49504</t>
  </si>
  <si>
    <t>14m</t>
  </si>
  <si>
    <t>Paradigm</t>
  </si>
  <si>
    <t>415 Leonard St NW Suite 200, Grand Rapids Mi  49504</t>
  </si>
  <si>
    <t>1h 38m</t>
  </si>
  <si>
    <t>L-3 Communications</t>
  </si>
  <si>
    <t>5353 52nd St SE, Grand Rapids Mi 49512</t>
  </si>
  <si>
    <t>11m</t>
  </si>
  <si>
    <t>John Ball Park Ballroom, Grand Rapids, MI 49504</t>
  </si>
  <si>
    <t>832 Cutler St SW, Wyoming, MI 49509</t>
  </si>
  <si>
    <t>Tue</t>
  </si>
  <si>
    <t>30m</t>
  </si>
  <si>
    <t>PRGX</t>
  </si>
  <si>
    <t>2610 Horizon Dr SE, Grand Rapids MI 49546</t>
  </si>
  <si>
    <t>42.91344,-85.60576</t>
  </si>
  <si>
    <t>9m</t>
  </si>
  <si>
    <t>2525 28th St SE, Grand Rapids, MI 49512</t>
  </si>
  <si>
    <t>1h 33m</t>
  </si>
  <si>
    <t>2000 Beverly Ave SW, Wyoming, MI 49519</t>
  </si>
  <si>
    <t>3h 0m</t>
  </si>
  <si>
    <t>45m</t>
  </si>
  <si>
    <t>Dolinka</t>
  </si>
  <si>
    <t>360 E Beltline Ave NE, Grand Rapids Mi 49506</t>
  </si>
  <si>
    <t>4m</t>
  </si>
  <si>
    <t>52m</t>
  </si>
  <si>
    <t>Madison Church</t>
  </si>
  <si>
    <t>415 M.L.K. Jr St SE suite 101, Grand Rapids, MI 49507</t>
  </si>
  <si>
    <t>2015 Johanna Ave SW, Wyoming, MI 49509</t>
  </si>
  <si>
    <t>21m</t>
  </si>
  <si>
    <t>1950 E Beltline Ave NE, Grand Rapids, MI 49525</t>
  </si>
  <si>
    <t>5/3 Main</t>
  </si>
  <si>
    <t>111 Lyon St NW, Grand Rapids MI 49503</t>
  </si>
  <si>
    <t>Wed</t>
  </si>
  <si>
    <t>12h 12m</t>
  </si>
  <si>
    <t>4h 5m</t>
  </si>
  <si>
    <t>53 Alpine</t>
  </si>
  <si>
    <t>805 Leonard Street NW, Grand Rapids MI 49504</t>
  </si>
  <si>
    <t>1h 9m</t>
  </si>
  <si>
    <t>22m</t>
  </si>
  <si>
    <t>28m</t>
  </si>
  <si>
    <t>407 Sinclair Ave NE, Grand Rapids, MI 49503</t>
  </si>
  <si>
    <t>24m</t>
  </si>
  <si>
    <t>33m</t>
  </si>
  <si>
    <t>703 Ball Ave NE, Grand Rapids, MI 49503</t>
  </si>
  <si>
    <t>2m</t>
  </si>
  <si>
    <t>Thu</t>
  </si>
  <si>
    <t>6h 5m</t>
  </si>
  <si>
    <t>23m</t>
  </si>
  <si>
    <t>1504 40th St SW, Wyoming, MI 49509</t>
  </si>
  <si>
    <t>5m</t>
  </si>
  <si>
    <t>1600 28th St SW, Wyoming, MI 49519</t>
  </si>
  <si>
    <t>6m</t>
  </si>
  <si>
    <t>49090, 319 Hogan St SW, Grand Rapids, MI 49503</t>
  </si>
  <si>
    <t>8m</t>
  </si>
  <si>
    <t>1301 Century Ave SW, Grand Rapids, MI 49503</t>
  </si>
  <si>
    <t>1h 1m</t>
  </si>
  <si>
    <t>Custom Profile</t>
  </si>
  <si>
    <t>2525 Waldorf Ct NW A, Grand Rapids, MI 49544</t>
  </si>
  <si>
    <t>7m</t>
  </si>
  <si>
    <t>1h 3m</t>
  </si>
  <si>
    <t>300 High St SE, Lowell, MI 49331</t>
  </si>
  <si>
    <t>YMCA Lowell</t>
  </si>
  <si>
    <t>1070 N Hudson St SE, Lowell Mi 49331</t>
  </si>
  <si>
    <t>44m</t>
  </si>
  <si>
    <t>Fri</t>
  </si>
  <si>
    <t>18m</t>
  </si>
  <si>
    <t>920 44th St SW, Wyoming, MI 49509</t>
  </si>
  <si>
    <t>1552 36th St SW, Wyoming, MI 49509</t>
  </si>
  <si>
    <t>25m</t>
  </si>
  <si>
    <t>1h 42m</t>
  </si>
  <si>
    <t>3m</t>
  </si>
  <si>
    <t>1h 47m</t>
  </si>
  <si>
    <t>10m</t>
  </si>
  <si>
    <t>12m</t>
  </si>
  <si>
    <t>5722 Metro Way West Suite B, Wyoming, MI 49519</t>
  </si>
  <si>
    <t>1h 35m</t>
  </si>
  <si>
    <t>557 Andover St SE, Kentwood, MI 49548</t>
  </si>
  <si>
    <t>47m</t>
  </si>
  <si>
    <t>42.88343,-85.66637</t>
  </si>
  <si>
    <t>1h 7m</t>
  </si>
  <si>
    <t>40 44th St SW, Grand Rapids, MI 49548</t>
  </si>
  <si>
    <t>2093 Health Dr SW STE 200, Wyoming, MI 49519</t>
  </si>
  <si>
    <t>6h 18m</t>
  </si>
  <si>
    <t>Sat</t>
  </si>
  <si>
    <t>8h 25m</t>
  </si>
  <si>
    <t>53 54th &amp; Division</t>
  </si>
  <si>
    <t>62 54th Street, Grand Rapids MI 49548</t>
  </si>
  <si>
    <t>1h 45m</t>
  </si>
  <si>
    <t>2h 4m</t>
  </si>
  <si>
    <t>116 Summer Ave NW, Grand Rapids, MI 49504</t>
  </si>
  <si>
    <t>Sun</t>
  </si>
  <si>
    <t>8h 33m</t>
  </si>
  <si>
    <t>26m</t>
  </si>
  <si>
    <t>1951 Parkcrest Dr SW, Wyoming, MI 49519</t>
  </si>
  <si>
    <t xml:space="preserve">53 Gezon Pkwy </t>
  </si>
  <si>
    <t>2301 Gezon Parkway SW, Wyoming MI 49519</t>
  </si>
  <si>
    <t>2840 Clyde Park Ave SW, Wyoming, MI 49509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</si>
</sst>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E1" zoomScale="70" zoomScaleNormal="70" workbookViewId="0">
      <selection activeCell="O5" sqref="O5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40.33203125" customWidth="1"/>
    <col min="9" max="9" width="24" customWidth="1"/>
    <col min="10" max="10" width="43.5546875" customWidth="1"/>
    <col min="11" max="11" width="32.44140625" customWidth="1"/>
    <col min="12" max="12" width="29.109375" customWidth="1"/>
    <col min="13" max="13" width="16.44140625" customWidth="1"/>
    <col min="14" max="14" width="14.5546875" customWidth="1"/>
    <col min="15" max="15" width="20.6640625" customWidth="1"/>
  </cols>
  <sheetData>
    <row r="1" spans="1:14" ht="22.5" customHeight="1" x14ac:dyDescent="0.3">
      <c r="A1" s="91" t="s">
        <v>0</v>
      </c>
      <c r="B1" s="92"/>
      <c r="C1" s="92"/>
      <c r="D1" s="92"/>
      <c r="E1" s="93"/>
      <c r="F1" s="97" t="s">
        <v>88</v>
      </c>
      <c r="G1" s="98"/>
      <c r="H1" s="98"/>
      <c r="I1" s="99"/>
      <c r="J1" s="107" t="s">
        <v>91</v>
      </c>
      <c r="K1" s="88"/>
      <c r="L1" s="30" t="s">
        <v>80</v>
      </c>
      <c r="M1" s="86" t="s">
        <v>89</v>
      </c>
      <c r="N1" s="86"/>
    </row>
    <row r="2" spans="1:14" ht="39.75" customHeight="1" x14ac:dyDescent="0.3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90</v>
      </c>
      <c r="N2" s="90"/>
    </row>
    <row r="3" spans="1:14" ht="28.5" customHeight="1" x14ac:dyDescent="0.35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4.8</v>
      </c>
      <c r="N3" s="87"/>
    </row>
    <row r="4" spans="1:14" ht="34.5" customHeight="1" x14ac:dyDescent="0.3">
      <c r="A4" s="78" t="s">
        <v>9</v>
      </c>
      <c r="B4" s="79"/>
      <c r="C4" s="80" t="s">
        <v>96</v>
      </c>
      <c r="D4" s="81"/>
      <c r="E4" s="9" t="s">
        <v>92</v>
      </c>
      <c r="F4" s="9" t="s">
        <v>98</v>
      </c>
      <c r="G4" s="9" t="s">
        <v>99</v>
      </c>
      <c r="H4" s="9" t="s">
        <v>102</v>
      </c>
      <c r="I4" s="9" t="s">
        <v>106</v>
      </c>
      <c r="J4" s="9"/>
      <c r="K4" s="82" t="s">
        <v>10</v>
      </c>
      <c r="L4" s="83"/>
      <c r="M4" s="67">
        <f>SUM(M6)+M11</f>
        <v>64.5</v>
      </c>
      <c r="N4" s="68"/>
    </row>
    <row r="5" spans="1:14" ht="36.6" customHeight="1" x14ac:dyDescent="0.3">
      <c r="A5" s="70" t="s">
        <v>11</v>
      </c>
      <c r="B5" s="71"/>
      <c r="C5" s="72" t="s">
        <v>95</v>
      </c>
      <c r="D5" s="44"/>
      <c r="E5" s="9" t="s">
        <v>97</v>
      </c>
      <c r="F5" s="9" t="s">
        <v>100</v>
      </c>
      <c r="G5" s="9" t="s">
        <v>101</v>
      </c>
      <c r="H5" s="9" t="s">
        <v>95</v>
      </c>
      <c r="I5" s="9" t="s">
        <v>107</v>
      </c>
      <c r="J5" s="9"/>
      <c r="K5" s="71"/>
      <c r="L5" s="71"/>
      <c r="M5" s="69"/>
      <c r="N5" s="69"/>
    </row>
    <row r="6" spans="1:14" ht="60.75" customHeight="1" x14ac:dyDescent="0.3">
      <c r="A6" s="73" t="s">
        <v>12</v>
      </c>
      <c r="B6" s="74"/>
      <c r="C6" s="75">
        <v>4.5</v>
      </c>
      <c r="D6" s="44"/>
      <c r="E6" s="10">
        <v>11</v>
      </c>
      <c r="F6" s="10">
        <v>11.5</v>
      </c>
      <c r="G6" s="10">
        <v>13</v>
      </c>
      <c r="H6" s="10">
        <v>11</v>
      </c>
      <c r="I6" s="10">
        <v>0.5</v>
      </c>
      <c r="J6" s="10"/>
      <c r="K6" s="45" t="s">
        <v>13</v>
      </c>
      <c r="L6" s="46"/>
      <c r="M6" s="76">
        <f>SUM(C10:J10)</f>
        <v>64.5</v>
      </c>
      <c r="N6" s="77"/>
    </row>
    <row r="7" spans="1:14" ht="38.1" customHeight="1" x14ac:dyDescent="0.3">
      <c r="A7" s="84" t="s">
        <v>52</v>
      </c>
      <c r="B7" s="85"/>
      <c r="C7" s="75">
        <v>0.5</v>
      </c>
      <c r="D7" s="44"/>
      <c r="E7" s="10"/>
      <c r="F7" s="10"/>
      <c r="G7" s="10"/>
      <c r="H7" s="10"/>
      <c r="I7" s="10"/>
      <c r="J7" s="10"/>
      <c r="K7" s="45" t="s">
        <v>14</v>
      </c>
      <c r="L7" s="45"/>
      <c r="M7" s="63">
        <f>SUM(L21:L498)</f>
        <v>0</v>
      </c>
      <c r="N7" s="64"/>
    </row>
    <row r="8" spans="1:14" ht="47.4" customHeight="1" x14ac:dyDescent="0.3">
      <c r="A8" s="42" t="s">
        <v>15</v>
      </c>
      <c r="B8" s="42"/>
      <c r="C8" s="65">
        <v>9</v>
      </c>
      <c r="D8" s="66"/>
      <c r="E8" s="11">
        <v>0.5</v>
      </c>
      <c r="F8" s="11">
        <v>0.5</v>
      </c>
      <c r="G8" s="11">
        <v>0.5</v>
      </c>
      <c r="H8" s="11">
        <v>0.5</v>
      </c>
      <c r="I8" s="11">
        <v>0.5</v>
      </c>
      <c r="J8" s="11">
        <v>1</v>
      </c>
      <c r="K8" s="45"/>
      <c r="L8" s="45"/>
      <c r="M8" s="64"/>
      <c r="N8" s="64"/>
    </row>
    <row r="9" spans="1:14" ht="44.1" customHeight="1" x14ac:dyDescent="0.3">
      <c r="A9" s="42" t="s">
        <v>16</v>
      </c>
      <c r="B9" s="42"/>
      <c r="C9" s="43"/>
      <c r="D9" s="44"/>
      <c r="E9" s="12"/>
      <c r="F9" s="12"/>
      <c r="G9" s="12"/>
      <c r="H9" s="12"/>
      <c r="I9" s="12"/>
      <c r="J9" s="12"/>
      <c r="K9" s="45" t="s">
        <v>17</v>
      </c>
      <c r="L9" s="46"/>
      <c r="M9" s="47">
        <f>SUM(N21:N498)</f>
        <v>417.8</v>
      </c>
      <c r="N9" s="48"/>
    </row>
    <row r="10" spans="1:14" ht="63.75" customHeight="1" x14ac:dyDescent="0.3">
      <c r="A10" s="49" t="s">
        <v>18</v>
      </c>
      <c r="B10" s="49"/>
      <c r="C10" s="50">
        <f>SUM(C6+C7+C8-C9)</f>
        <v>14</v>
      </c>
      <c r="D10" s="50"/>
      <c r="E10" s="13">
        <f t="shared" ref="E10:I10" si="0">SUM(E6+E7+E8-E9)</f>
        <v>11.5</v>
      </c>
      <c r="F10" s="13">
        <f t="shared" si="0"/>
        <v>12</v>
      </c>
      <c r="G10" s="13">
        <f t="shared" si="0"/>
        <v>13.5</v>
      </c>
      <c r="H10" s="13">
        <f t="shared" si="0"/>
        <v>11.5</v>
      </c>
      <c r="I10" s="13">
        <f t="shared" si="0"/>
        <v>1</v>
      </c>
      <c r="J10" s="13">
        <f>SUM(J6+J7+J8-J9)</f>
        <v>1</v>
      </c>
      <c r="K10" s="45" t="s">
        <v>22</v>
      </c>
      <c r="L10" s="45"/>
      <c r="M10" s="45"/>
      <c r="N10" s="45"/>
    </row>
    <row r="11" spans="1:14" ht="22.5" customHeight="1" x14ac:dyDescent="0.4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58" t="s">
        <v>21</v>
      </c>
      <c r="L11" s="59"/>
      <c r="M11" s="55">
        <f>SUM(C11:J11)</f>
        <v>0</v>
      </c>
      <c r="N11" s="55"/>
    </row>
    <row r="12" spans="1:14" ht="18" x14ac:dyDescent="0.3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60" t="s">
        <v>28</v>
      </c>
      <c r="L12" s="61"/>
      <c r="M12" s="61"/>
      <c r="N12" s="62"/>
    </row>
    <row r="13" spans="1:14" ht="18" x14ac:dyDescent="0.3">
      <c r="A13" s="37" t="s">
        <v>29</v>
      </c>
      <c r="B13" s="37"/>
      <c r="C13" s="4" t="s">
        <v>93</v>
      </c>
      <c r="D13" s="5" t="s">
        <v>93</v>
      </c>
      <c r="E13" s="3">
        <v>9</v>
      </c>
      <c r="F13" s="38" t="s">
        <v>94</v>
      </c>
      <c r="G13" s="38"/>
      <c r="H13" s="38"/>
      <c r="I13" s="38"/>
      <c r="J13" s="17"/>
      <c r="K13" s="39" t="s">
        <v>104</v>
      </c>
      <c r="L13" s="40"/>
      <c r="M13" s="40"/>
      <c r="N13" s="41"/>
    </row>
    <row r="14" spans="1:14" ht="18" x14ac:dyDescent="0.3">
      <c r="A14" s="37" t="s">
        <v>30</v>
      </c>
      <c r="B14" s="37"/>
      <c r="C14" s="6" t="s">
        <v>93</v>
      </c>
      <c r="D14" s="7" t="s">
        <v>93</v>
      </c>
      <c r="E14" s="3">
        <v>11</v>
      </c>
      <c r="F14" s="38" t="s">
        <v>103</v>
      </c>
      <c r="G14" s="38"/>
      <c r="H14" s="38"/>
      <c r="I14" s="38"/>
      <c r="J14" s="17"/>
      <c r="K14" s="39" t="s">
        <v>104</v>
      </c>
      <c r="L14" s="40"/>
      <c r="M14" s="40"/>
      <c r="N14" s="41"/>
    </row>
    <row r="15" spans="1:14" ht="18" x14ac:dyDescent="0.3">
      <c r="A15" s="37" t="s">
        <v>31</v>
      </c>
      <c r="B15" s="37"/>
      <c r="C15" s="4" t="s">
        <v>93</v>
      </c>
      <c r="D15" s="5" t="s">
        <v>93</v>
      </c>
      <c r="E15" s="3">
        <v>11.5</v>
      </c>
      <c r="F15" s="38" t="s">
        <v>103</v>
      </c>
      <c r="G15" s="38"/>
      <c r="H15" s="38"/>
      <c r="I15" s="38"/>
      <c r="J15" s="17"/>
      <c r="K15" s="39" t="s">
        <v>104</v>
      </c>
      <c r="L15" s="40"/>
      <c r="M15" s="40"/>
      <c r="N15" s="41"/>
    </row>
    <row r="16" spans="1:14" ht="18" x14ac:dyDescent="0.3">
      <c r="A16" s="37" t="s">
        <v>32</v>
      </c>
      <c r="B16" s="37"/>
      <c r="C16" s="4" t="s">
        <v>93</v>
      </c>
      <c r="D16" s="5" t="s">
        <v>93</v>
      </c>
      <c r="E16" s="3">
        <v>12</v>
      </c>
      <c r="F16" s="38" t="s">
        <v>105</v>
      </c>
      <c r="G16" s="38"/>
      <c r="H16" s="38"/>
      <c r="I16" s="38"/>
      <c r="J16" s="17"/>
      <c r="K16" s="39" t="s">
        <v>104</v>
      </c>
      <c r="L16" s="40"/>
      <c r="M16" s="40"/>
      <c r="N16" s="41"/>
    </row>
    <row r="17" spans="1:18" ht="18" x14ac:dyDescent="0.3">
      <c r="A17" s="37" t="s">
        <v>33</v>
      </c>
      <c r="B17" s="37"/>
      <c r="C17" s="4" t="s">
        <v>93</v>
      </c>
      <c r="D17" s="5" t="s">
        <v>93</v>
      </c>
      <c r="E17" s="3">
        <v>11</v>
      </c>
      <c r="F17" s="38" t="s">
        <v>94</v>
      </c>
      <c r="G17" s="38"/>
      <c r="H17" s="38"/>
      <c r="I17" s="38"/>
      <c r="J17" s="17"/>
      <c r="K17" s="39" t="s">
        <v>104</v>
      </c>
      <c r="L17" s="40"/>
      <c r="M17" s="40"/>
      <c r="N17" s="41"/>
    </row>
    <row r="18" spans="1:18" ht="18" x14ac:dyDescent="0.3">
      <c r="A18" s="37" t="s">
        <v>34</v>
      </c>
      <c r="B18" s="37"/>
      <c r="C18" s="4" t="s">
        <v>93</v>
      </c>
      <c r="D18" s="5" t="s">
        <v>93</v>
      </c>
      <c r="E18" s="3"/>
      <c r="F18" s="38"/>
      <c r="G18" s="38"/>
      <c r="H18" s="38"/>
      <c r="I18" s="38"/>
      <c r="J18" s="17"/>
      <c r="K18" s="39"/>
      <c r="L18" s="40"/>
      <c r="M18" s="40"/>
      <c r="N18" s="41"/>
    </row>
    <row r="19" spans="1:18" ht="18" x14ac:dyDescent="0.3">
      <c r="A19" s="37" t="s">
        <v>35</v>
      </c>
      <c r="B19" s="37"/>
      <c r="C19" s="4" t="s">
        <v>93</v>
      </c>
      <c r="D19" s="5" t="s">
        <v>93</v>
      </c>
      <c r="E19" s="3"/>
      <c r="F19" s="38"/>
      <c r="G19" s="38"/>
      <c r="H19" s="38"/>
      <c r="I19" s="38"/>
      <c r="J19" s="17"/>
      <c r="K19" s="39"/>
      <c r="L19" s="40"/>
      <c r="M19" s="40"/>
      <c r="N19" s="41"/>
    </row>
    <row r="20" spans="1:18" ht="133.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33" t="s">
        <v>87</v>
      </c>
      <c r="P20" s="34"/>
      <c r="Q20" s="34"/>
      <c r="R20" s="34"/>
    </row>
    <row r="21" spans="1:18" x14ac:dyDescent="0.3">
      <c r="A21" s="112">
        <v>45264</v>
      </c>
      <c r="B21" t="s">
        <v>68</v>
      </c>
      <c r="C21" s="113">
        <v>0.74722222222222223</v>
      </c>
      <c r="D21" s="113">
        <v>0.74861111111111101</v>
      </c>
      <c r="E21" t="s">
        <v>108</v>
      </c>
      <c r="F21">
        <v>1.1000000000000001</v>
      </c>
      <c r="H21" t="s">
        <v>109</v>
      </c>
      <c r="I21" t="s">
        <v>110</v>
      </c>
      <c r="J21" t="s">
        <v>111</v>
      </c>
      <c r="L21" s="25"/>
      <c r="M21" s="25"/>
      <c r="N21" s="25">
        <f t="shared" ref="N21:N84" si="1">F21+M21</f>
        <v>1.1000000000000001</v>
      </c>
    </row>
    <row r="22" spans="1:18" x14ac:dyDescent="0.3">
      <c r="A22" s="112">
        <v>45264</v>
      </c>
      <c r="B22" t="s">
        <v>68</v>
      </c>
      <c r="C22" s="113">
        <v>0.7944444444444444</v>
      </c>
      <c r="D22" s="113">
        <v>0.79722222222222217</v>
      </c>
      <c r="E22" t="s">
        <v>112</v>
      </c>
      <c r="F22">
        <v>1.5</v>
      </c>
      <c r="G22" t="s">
        <v>110</v>
      </c>
      <c r="H22" t="s">
        <v>111</v>
      </c>
      <c r="I22" t="s">
        <v>113</v>
      </c>
      <c r="J22" t="s">
        <v>114</v>
      </c>
      <c r="L22" s="25"/>
      <c r="M22" s="25"/>
      <c r="N22" s="25">
        <f t="shared" si="1"/>
        <v>1.5</v>
      </c>
    </row>
    <row r="23" spans="1:18" x14ac:dyDescent="0.3">
      <c r="A23" s="112">
        <v>45264</v>
      </c>
      <c r="B23" t="s">
        <v>68</v>
      </c>
      <c r="C23" s="113">
        <v>0.80694444444444446</v>
      </c>
      <c r="D23" s="113">
        <v>0.8222222222222223</v>
      </c>
      <c r="E23" t="s">
        <v>115</v>
      </c>
      <c r="F23">
        <v>14.7</v>
      </c>
      <c r="G23" t="s">
        <v>113</v>
      </c>
      <c r="H23" t="s">
        <v>114</v>
      </c>
      <c r="I23" t="s">
        <v>116</v>
      </c>
      <c r="J23" t="s">
        <v>117</v>
      </c>
      <c r="L23" s="25"/>
      <c r="M23" s="25"/>
      <c r="N23" s="25">
        <f t="shared" si="1"/>
        <v>14.7</v>
      </c>
    </row>
    <row r="24" spans="1:18" x14ac:dyDescent="0.3">
      <c r="A24" s="112">
        <v>45264</v>
      </c>
      <c r="B24" t="s">
        <v>68</v>
      </c>
      <c r="C24" s="113">
        <v>0.89027777777777783</v>
      </c>
      <c r="D24" s="113">
        <v>0.90625</v>
      </c>
      <c r="E24" t="s">
        <v>118</v>
      </c>
      <c r="F24">
        <v>16</v>
      </c>
      <c r="G24" t="s">
        <v>116</v>
      </c>
      <c r="H24" t="s">
        <v>117</v>
      </c>
      <c r="J24" t="s">
        <v>119</v>
      </c>
      <c r="L24" s="25"/>
      <c r="M24" s="25"/>
      <c r="N24" s="25">
        <f t="shared" si="1"/>
        <v>16</v>
      </c>
    </row>
    <row r="25" spans="1:18" x14ac:dyDescent="0.3">
      <c r="A25" s="112">
        <v>45264</v>
      </c>
      <c r="B25" t="s">
        <v>68</v>
      </c>
      <c r="C25" s="113">
        <v>0.91388888888888886</v>
      </c>
      <c r="D25" s="113">
        <v>0.9277777777777777</v>
      </c>
      <c r="F25">
        <v>8.5</v>
      </c>
      <c r="H25" t="s">
        <v>119</v>
      </c>
      <c r="J25" t="s">
        <v>120</v>
      </c>
      <c r="L25" s="25"/>
      <c r="M25" s="25"/>
      <c r="N25" s="25">
        <f t="shared" si="1"/>
        <v>8.5</v>
      </c>
    </row>
    <row r="26" spans="1:18" x14ac:dyDescent="0.3">
      <c r="A26" s="112">
        <v>45265</v>
      </c>
      <c r="B26" t="s">
        <v>121</v>
      </c>
      <c r="C26" s="113">
        <v>0.42569444444444443</v>
      </c>
      <c r="D26" s="113">
        <v>0.44166666666666665</v>
      </c>
      <c r="E26" t="s">
        <v>122</v>
      </c>
      <c r="F26">
        <v>9.1</v>
      </c>
      <c r="H26" t="s">
        <v>120</v>
      </c>
      <c r="I26" t="s">
        <v>123</v>
      </c>
      <c r="J26" t="s">
        <v>124</v>
      </c>
      <c r="L26" s="25"/>
      <c r="M26" s="25">
        <v>-4.3</v>
      </c>
      <c r="N26" s="25">
        <f t="shared" si="1"/>
        <v>4.8</v>
      </c>
    </row>
    <row r="27" spans="1:18" x14ac:dyDescent="0.3">
      <c r="A27" s="112">
        <v>45265</v>
      </c>
      <c r="B27" t="s">
        <v>121</v>
      </c>
      <c r="C27" s="113">
        <v>0.46249999999999997</v>
      </c>
      <c r="D27" s="113">
        <v>0.47013888888888888</v>
      </c>
      <c r="F27">
        <v>3.7</v>
      </c>
      <c r="G27" t="s">
        <v>123</v>
      </c>
      <c r="H27" t="s">
        <v>124</v>
      </c>
      <c r="J27" t="s">
        <v>125</v>
      </c>
      <c r="L27" s="25"/>
      <c r="M27" s="25"/>
      <c r="N27" s="25">
        <f t="shared" si="1"/>
        <v>3.7</v>
      </c>
    </row>
    <row r="28" spans="1:18" x14ac:dyDescent="0.3">
      <c r="A28" s="112">
        <v>45265</v>
      </c>
      <c r="B28" t="s">
        <v>121</v>
      </c>
      <c r="C28" s="113">
        <v>0.50902777777777775</v>
      </c>
      <c r="D28" s="113">
        <v>0.51736111111111105</v>
      </c>
      <c r="E28" t="s">
        <v>126</v>
      </c>
      <c r="F28">
        <v>5.0999999999999996</v>
      </c>
      <c r="H28" t="s">
        <v>127</v>
      </c>
      <c r="J28" t="s">
        <v>120</v>
      </c>
      <c r="L28" s="25"/>
      <c r="M28" s="25"/>
      <c r="N28" s="25">
        <f t="shared" si="1"/>
        <v>5.0999999999999996</v>
      </c>
    </row>
    <row r="29" spans="1:18" x14ac:dyDescent="0.3">
      <c r="A29" s="112">
        <v>45265</v>
      </c>
      <c r="B29" t="s">
        <v>121</v>
      </c>
      <c r="C29" s="113">
        <v>0.52361111111111114</v>
      </c>
      <c r="D29" s="113">
        <v>0.52638888888888891</v>
      </c>
      <c r="E29" t="s">
        <v>128</v>
      </c>
      <c r="F29">
        <v>1.6</v>
      </c>
      <c r="H29" t="s">
        <v>120</v>
      </c>
      <c r="J29" t="s">
        <v>129</v>
      </c>
      <c r="L29" s="25"/>
      <c r="M29" s="25"/>
      <c r="N29" s="25">
        <f t="shared" si="1"/>
        <v>1.6</v>
      </c>
    </row>
    <row r="30" spans="1:18" x14ac:dyDescent="0.3">
      <c r="A30" s="112">
        <v>45265</v>
      </c>
      <c r="B30" t="s">
        <v>121</v>
      </c>
      <c r="C30" s="113">
        <v>0.59097222222222223</v>
      </c>
      <c r="D30" s="113">
        <v>0.59930555555555554</v>
      </c>
      <c r="E30" t="s">
        <v>130</v>
      </c>
      <c r="F30">
        <v>6.3</v>
      </c>
      <c r="H30" t="s">
        <v>129</v>
      </c>
      <c r="J30" t="s">
        <v>109</v>
      </c>
      <c r="L30" s="25"/>
      <c r="M30" s="25"/>
      <c r="N30" s="25">
        <f t="shared" si="1"/>
        <v>6.3</v>
      </c>
    </row>
    <row r="31" spans="1:18" x14ac:dyDescent="0.3">
      <c r="A31" s="112">
        <v>45265</v>
      </c>
      <c r="B31" t="s">
        <v>121</v>
      </c>
      <c r="C31" s="113">
        <v>0.72430555555555554</v>
      </c>
      <c r="D31" s="113">
        <v>0.76388888888888884</v>
      </c>
      <c r="E31" t="s">
        <v>131</v>
      </c>
      <c r="F31">
        <v>29</v>
      </c>
      <c r="H31" t="s">
        <v>109</v>
      </c>
      <c r="I31" t="s">
        <v>132</v>
      </c>
      <c r="J31" t="s">
        <v>133</v>
      </c>
      <c r="L31" s="25"/>
      <c r="M31" s="25"/>
      <c r="N31" s="25">
        <f t="shared" si="1"/>
        <v>29</v>
      </c>
    </row>
    <row r="32" spans="1:18" x14ac:dyDescent="0.3">
      <c r="A32" s="112">
        <v>45265</v>
      </c>
      <c r="B32" t="s">
        <v>121</v>
      </c>
      <c r="C32" s="113">
        <v>0.79513888888888884</v>
      </c>
      <c r="D32" s="113">
        <v>0.80694444444444446</v>
      </c>
      <c r="E32" t="s">
        <v>134</v>
      </c>
      <c r="F32">
        <v>10.9</v>
      </c>
      <c r="G32" t="s">
        <v>132</v>
      </c>
      <c r="H32" t="s">
        <v>133</v>
      </c>
      <c r="J32" t="s">
        <v>120</v>
      </c>
      <c r="L32" s="25"/>
      <c r="M32" s="25"/>
      <c r="N32" s="25">
        <f t="shared" si="1"/>
        <v>10.9</v>
      </c>
    </row>
    <row r="33" spans="1:14" x14ac:dyDescent="0.3">
      <c r="A33" s="112">
        <v>45265</v>
      </c>
      <c r="B33" t="s">
        <v>121</v>
      </c>
      <c r="C33" s="113">
        <v>0.80972222222222223</v>
      </c>
      <c r="D33" s="113">
        <v>0.81805555555555554</v>
      </c>
      <c r="E33" t="s">
        <v>135</v>
      </c>
      <c r="F33">
        <v>3.4</v>
      </c>
      <c r="H33" t="s">
        <v>120</v>
      </c>
      <c r="I33" t="s">
        <v>136</v>
      </c>
      <c r="J33" t="s">
        <v>137</v>
      </c>
      <c r="L33" s="25"/>
      <c r="M33" s="25">
        <v>-3.4</v>
      </c>
      <c r="N33" s="25">
        <f t="shared" si="1"/>
        <v>0</v>
      </c>
    </row>
    <row r="34" spans="1:14" x14ac:dyDescent="0.3">
      <c r="A34" s="112">
        <v>45265</v>
      </c>
      <c r="B34" t="s">
        <v>121</v>
      </c>
      <c r="C34" s="113">
        <v>0.85416666666666663</v>
      </c>
      <c r="D34" s="113">
        <v>0.90069444444444446</v>
      </c>
      <c r="E34" t="s">
        <v>126</v>
      </c>
      <c r="F34">
        <v>35.9</v>
      </c>
      <c r="G34" t="s">
        <v>136</v>
      </c>
      <c r="H34" t="s">
        <v>137</v>
      </c>
      <c r="J34" t="s">
        <v>138</v>
      </c>
      <c r="L34" s="25"/>
      <c r="M34" s="25"/>
      <c r="N34" s="25">
        <f t="shared" si="1"/>
        <v>35.9</v>
      </c>
    </row>
    <row r="35" spans="1:14" x14ac:dyDescent="0.3">
      <c r="A35" s="112">
        <v>45265</v>
      </c>
      <c r="B35" t="s">
        <v>121</v>
      </c>
      <c r="C35" s="113">
        <v>0.90694444444444444</v>
      </c>
      <c r="D35" s="113">
        <v>0.91805555555555562</v>
      </c>
      <c r="E35" t="s">
        <v>139</v>
      </c>
      <c r="F35">
        <v>10.4</v>
      </c>
      <c r="H35" t="s">
        <v>138</v>
      </c>
      <c r="J35" t="s">
        <v>140</v>
      </c>
      <c r="L35" s="25"/>
      <c r="M35" s="25"/>
      <c r="N35" s="25">
        <f t="shared" si="1"/>
        <v>10.4</v>
      </c>
    </row>
    <row r="36" spans="1:14" x14ac:dyDescent="0.3">
      <c r="A36" s="112">
        <v>45265</v>
      </c>
      <c r="B36" t="s">
        <v>121</v>
      </c>
      <c r="C36" s="113">
        <v>0.93263888888888891</v>
      </c>
      <c r="D36" s="113">
        <v>0.93958333333333333</v>
      </c>
      <c r="E36" t="s">
        <v>134</v>
      </c>
      <c r="F36">
        <v>7</v>
      </c>
      <c r="H36" t="s">
        <v>140</v>
      </c>
      <c r="I36" t="s">
        <v>141</v>
      </c>
      <c r="J36" t="s">
        <v>142</v>
      </c>
      <c r="L36" s="25"/>
      <c r="M36" s="25"/>
      <c r="N36" s="25">
        <f t="shared" si="1"/>
        <v>7</v>
      </c>
    </row>
    <row r="37" spans="1:14" x14ac:dyDescent="0.3">
      <c r="A37" s="112">
        <v>45265</v>
      </c>
      <c r="B37" t="s">
        <v>121</v>
      </c>
      <c r="C37" s="113">
        <v>0.94236111111111109</v>
      </c>
      <c r="D37" s="113">
        <v>0.94791666666666663</v>
      </c>
      <c r="F37">
        <v>3.7</v>
      </c>
      <c r="G37" t="s">
        <v>141</v>
      </c>
      <c r="H37" t="s">
        <v>142</v>
      </c>
      <c r="J37" t="s">
        <v>120</v>
      </c>
      <c r="L37" s="25"/>
      <c r="M37" s="25"/>
      <c r="N37" s="25">
        <f t="shared" si="1"/>
        <v>3.7</v>
      </c>
    </row>
    <row r="38" spans="1:14" x14ac:dyDescent="0.3">
      <c r="A38" s="112">
        <v>45266</v>
      </c>
      <c r="B38" t="s">
        <v>143</v>
      </c>
      <c r="C38" s="113">
        <v>2.7777777777777779E-3</v>
      </c>
      <c r="D38" s="113">
        <v>2.7083333333333334E-2</v>
      </c>
      <c r="E38" t="s">
        <v>134</v>
      </c>
      <c r="F38">
        <v>13.6</v>
      </c>
      <c r="H38" t="s">
        <v>120</v>
      </c>
      <c r="J38" t="s">
        <v>109</v>
      </c>
      <c r="L38" s="25"/>
      <c r="M38" s="25">
        <v>-8.8000000000000007</v>
      </c>
      <c r="N38" s="25">
        <f t="shared" si="1"/>
        <v>4.7999999999999989</v>
      </c>
    </row>
    <row r="39" spans="1:14" x14ac:dyDescent="0.3">
      <c r="A39" s="112">
        <v>45266</v>
      </c>
      <c r="B39" t="s">
        <v>143</v>
      </c>
      <c r="C39" s="113">
        <v>2.9861111111111113E-2</v>
      </c>
      <c r="D39" s="113">
        <v>3.5416666666666666E-2</v>
      </c>
      <c r="E39" t="s">
        <v>144</v>
      </c>
      <c r="F39">
        <v>4.5999999999999996</v>
      </c>
      <c r="H39" t="s">
        <v>109</v>
      </c>
      <c r="J39" t="s">
        <v>120</v>
      </c>
      <c r="L39" s="25"/>
      <c r="M39" s="25"/>
      <c r="N39" s="25">
        <f t="shared" si="1"/>
        <v>4.5999999999999996</v>
      </c>
    </row>
    <row r="40" spans="1:14" x14ac:dyDescent="0.3">
      <c r="A40" s="112">
        <v>45266</v>
      </c>
      <c r="B40" t="s">
        <v>143</v>
      </c>
      <c r="C40" s="113">
        <v>0.54375000000000007</v>
      </c>
      <c r="D40" s="113">
        <v>0.55902777777777779</v>
      </c>
      <c r="E40" t="s">
        <v>145</v>
      </c>
      <c r="F40">
        <v>7.6</v>
      </c>
      <c r="H40" t="s">
        <v>120</v>
      </c>
      <c r="I40" t="s">
        <v>146</v>
      </c>
      <c r="J40" t="s">
        <v>147</v>
      </c>
      <c r="L40" s="25"/>
      <c r="M40" s="25"/>
      <c r="N40" s="25">
        <f t="shared" si="1"/>
        <v>7.6</v>
      </c>
    </row>
    <row r="41" spans="1:14" x14ac:dyDescent="0.3">
      <c r="A41" s="112">
        <v>45266</v>
      </c>
      <c r="B41" t="s">
        <v>143</v>
      </c>
      <c r="C41" s="113">
        <v>0.72916666666666663</v>
      </c>
      <c r="D41" s="113">
        <v>0.75208333333333333</v>
      </c>
      <c r="E41" t="s">
        <v>148</v>
      </c>
      <c r="F41">
        <v>15.7</v>
      </c>
      <c r="G41" t="s">
        <v>146</v>
      </c>
      <c r="H41" t="s">
        <v>147</v>
      </c>
      <c r="I41" t="s">
        <v>110</v>
      </c>
      <c r="J41" t="s">
        <v>111</v>
      </c>
      <c r="L41" s="25"/>
      <c r="M41" s="25"/>
      <c r="N41" s="25">
        <f t="shared" si="1"/>
        <v>15.7</v>
      </c>
    </row>
    <row r="42" spans="1:14" x14ac:dyDescent="0.3">
      <c r="A42" s="112">
        <v>45266</v>
      </c>
      <c r="B42" t="s">
        <v>143</v>
      </c>
      <c r="C42" s="113">
        <v>0.79999999999999993</v>
      </c>
      <c r="D42" s="113">
        <v>0.80347222222222225</v>
      </c>
      <c r="E42" t="s">
        <v>149</v>
      </c>
      <c r="F42">
        <v>1.2</v>
      </c>
      <c r="G42" t="s">
        <v>110</v>
      </c>
      <c r="H42" t="s">
        <v>111</v>
      </c>
      <c r="I42" t="s">
        <v>141</v>
      </c>
      <c r="J42" t="s">
        <v>142</v>
      </c>
      <c r="L42" s="25"/>
      <c r="M42" s="25"/>
      <c r="N42" s="25">
        <f t="shared" si="1"/>
        <v>1.2</v>
      </c>
    </row>
    <row r="43" spans="1:14" x14ac:dyDescent="0.3">
      <c r="A43" s="112">
        <v>45266</v>
      </c>
      <c r="B43" t="s">
        <v>143</v>
      </c>
      <c r="C43" s="113">
        <v>0.81874999999999998</v>
      </c>
      <c r="D43" s="113">
        <v>0.82152777777777775</v>
      </c>
      <c r="E43" t="s">
        <v>150</v>
      </c>
      <c r="F43">
        <v>1.3</v>
      </c>
      <c r="G43" t="s">
        <v>141</v>
      </c>
      <c r="H43" t="s">
        <v>142</v>
      </c>
      <c r="J43" t="s">
        <v>151</v>
      </c>
      <c r="L43" s="25"/>
      <c r="M43" s="25"/>
      <c r="N43" s="25">
        <f t="shared" si="1"/>
        <v>1.3</v>
      </c>
    </row>
    <row r="44" spans="1:14" x14ac:dyDescent="0.3">
      <c r="A44" s="112">
        <v>45266</v>
      </c>
      <c r="B44" t="s">
        <v>143</v>
      </c>
      <c r="C44" s="113">
        <v>0.84097222222222223</v>
      </c>
      <c r="D44" s="113">
        <v>0.84444444444444444</v>
      </c>
      <c r="E44" t="s">
        <v>152</v>
      </c>
      <c r="F44">
        <v>2.7</v>
      </c>
      <c r="H44" t="s">
        <v>151</v>
      </c>
      <c r="I44" t="s">
        <v>113</v>
      </c>
      <c r="J44" t="s">
        <v>114</v>
      </c>
      <c r="L44" s="25"/>
      <c r="M44" s="25"/>
      <c r="N44" s="25">
        <f t="shared" si="1"/>
        <v>2.7</v>
      </c>
    </row>
    <row r="45" spans="1:14" x14ac:dyDescent="0.3">
      <c r="A45" s="112">
        <v>45266</v>
      </c>
      <c r="B45" t="s">
        <v>143</v>
      </c>
      <c r="C45" s="113">
        <v>0.86111111111111116</v>
      </c>
      <c r="D45" s="113">
        <v>0.87083333333333324</v>
      </c>
      <c r="E45" t="s">
        <v>153</v>
      </c>
      <c r="F45">
        <v>3.1</v>
      </c>
      <c r="G45" t="s">
        <v>113</v>
      </c>
      <c r="H45" t="s">
        <v>114</v>
      </c>
      <c r="J45" t="s">
        <v>154</v>
      </c>
      <c r="L45" s="25"/>
      <c r="M45" s="25"/>
      <c r="N45" s="25">
        <f t="shared" si="1"/>
        <v>3.1</v>
      </c>
    </row>
    <row r="46" spans="1:14" x14ac:dyDescent="0.3">
      <c r="A46" s="112">
        <v>45266</v>
      </c>
      <c r="B46" t="s">
        <v>143</v>
      </c>
      <c r="C46" s="113">
        <v>0.89374999999999993</v>
      </c>
      <c r="D46" s="113">
        <v>0.90277777777777779</v>
      </c>
      <c r="E46" t="s">
        <v>122</v>
      </c>
      <c r="F46">
        <v>8.9</v>
      </c>
      <c r="H46" t="s">
        <v>154</v>
      </c>
      <c r="I46" t="s">
        <v>123</v>
      </c>
      <c r="J46" t="s">
        <v>124</v>
      </c>
      <c r="L46" s="25"/>
      <c r="M46" s="25"/>
      <c r="N46" s="25">
        <f t="shared" si="1"/>
        <v>8.9</v>
      </c>
    </row>
    <row r="47" spans="1:14" x14ac:dyDescent="0.3">
      <c r="A47" s="112">
        <v>45266</v>
      </c>
      <c r="B47" t="s">
        <v>143</v>
      </c>
      <c r="C47" s="113">
        <v>0.92361111111111116</v>
      </c>
      <c r="D47" s="113">
        <v>0.93125000000000002</v>
      </c>
      <c r="E47" t="s">
        <v>155</v>
      </c>
      <c r="F47">
        <v>8.1</v>
      </c>
      <c r="G47" t="s">
        <v>123</v>
      </c>
      <c r="H47" t="s">
        <v>124</v>
      </c>
      <c r="J47" t="s">
        <v>140</v>
      </c>
      <c r="L47" s="25"/>
      <c r="M47" s="25"/>
      <c r="N47" s="25">
        <f t="shared" si="1"/>
        <v>8.1</v>
      </c>
    </row>
    <row r="48" spans="1:14" x14ac:dyDescent="0.3">
      <c r="A48" s="112">
        <v>45266</v>
      </c>
      <c r="B48" t="s">
        <v>143</v>
      </c>
      <c r="C48" s="113">
        <v>0.93263888888888891</v>
      </c>
      <c r="D48" s="113">
        <v>0.9604166666666667</v>
      </c>
      <c r="E48" t="s">
        <v>134</v>
      </c>
      <c r="F48">
        <v>21.3</v>
      </c>
      <c r="H48" t="s">
        <v>140</v>
      </c>
      <c r="I48" t="s">
        <v>113</v>
      </c>
      <c r="J48" t="s">
        <v>114</v>
      </c>
      <c r="L48" s="25"/>
      <c r="M48" s="25"/>
      <c r="N48" s="25">
        <f t="shared" si="1"/>
        <v>21.3</v>
      </c>
    </row>
    <row r="49" spans="1:14" x14ac:dyDescent="0.3">
      <c r="A49" s="112">
        <v>45266</v>
      </c>
      <c r="B49" t="s">
        <v>143</v>
      </c>
      <c r="C49" s="113">
        <v>0.96319444444444446</v>
      </c>
      <c r="D49" s="113">
        <v>0.97361111111111109</v>
      </c>
      <c r="F49">
        <v>7.1</v>
      </c>
      <c r="G49" t="s">
        <v>113</v>
      </c>
      <c r="H49" t="s">
        <v>114</v>
      </c>
      <c r="J49" t="s">
        <v>120</v>
      </c>
      <c r="L49" s="25"/>
      <c r="M49" s="25"/>
      <c r="N49" s="25">
        <f t="shared" si="1"/>
        <v>7.1</v>
      </c>
    </row>
    <row r="50" spans="1:14" x14ac:dyDescent="0.3">
      <c r="A50" s="112">
        <v>45267</v>
      </c>
      <c r="B50" t="s">
        <v>156</v>
      </c>
      <c r="C50" s="113">
        <v>0.34930555555555554</v>
      </c>
      <c r="D50" s="113">
        <v>0.36944444444444446</v>
      </c>
      <c r="E50" t="s">
        <v>157</v>
      </c>
      <c r="F50">
        <v>12.2</v>
      </c>
      <c r="H50" t="s">
        <v>120</v>
      </c>
      <c r="I50" t="s">
        <v>113</v>
      </c>
      <c r="J50" t="s">
        <v>114</v>
      </c>
      <c r="L50" s="25"/>
      <c r="M50" s="25">
        <v>-7.2</v>
      </c>
      <c r="N50" s="25">
        <f t="shared" si="1"/>
        <v>4.9999999999999991</v>
      </c>
    </row>
    <row r="51" spans="1:14" x14ac:dyDescent="0.3">
      <c r="A51" s="112">
        <v>45267</v>
      </c>
      <c r="B51" t="s">
        <v>156</v>
      </c>
      <c r="C51" s="113">
        <v>0.62291666666666667</v>
      </c>
      <c r="D51" s="113">
        <v>0.63124999999999998</v>
      </c>
      <c r="E51" t="s">
        <v>158</v>
      </c>
      <c r="F51">
        <v>8.1</v>
      </c>
      <c r="G51" t="s">
        <v>113</v>
      </c>
      <c r="H51" t="s">
        <v>114</v>
      </c>
      <c r="J51" t="s">
        <v>159</v>
      </c>
      <c r="L51" s="25"/>
      <c r="M51" s="25"/>
      <c r="N51" s="25">
        <f t="shared" si="1"/>
        <v>8.1</v>
      </c>
    </row>
    <row r="52" spans="1:14" x14ac:dyDescent="0.3">
      <c r="A52" s="112">
        <v>45267</v>
      </c>
      <c r="B52" t="s">
        <v>156</v>
      </c>
      <c r="C52" s="113">
        <v>0.64722222222222225</v>
      </c>
      <c r="D52" s="113">
        <v>0.65</v>
      </c>
      <c r="E52" t="s">
        <v>160</v>
      </c>
      <c r="F52">
        <v>1.8</v>
      </c>
      <c r="H52" t="s">
        <v>159</v>
      </c>
      <c r="J52" t="s">
        <v>161</v>
      </c>
      <c r="L52" s="25"/>
      <c r="M52" s="25"/>
      <c r="N52" s="25">
        <f t="shared" si="1"/>
        <v>1.8</v>
      </c>
    </row>
    <row r="53" spans="1:14" x14ac:dyDescent="0.3">
      <c r="A53" s="112">
        <v>45267</v>
      </c>
      <c r="B53" t="s">
        <v>156</v>
      </c>
      <c r="C53" s="113">
        <v>0.65347222222222223</v>
      </c>
      <c r="D53" s="113">
        <v>0.66249999999999998</v>
      </c>
      <c r="E53" t="s">
        <v>162</v>
      </c>
      <c r="F53">
        <v>3</v>
      </c>
      <c r="H53" t="s">
        <v>161</v>
      </c>
      <c r="J53" t="s">
        <v>163</v>
      </c>
      <c r="L53" s="25"/>
      <c r="M53" s="25"/>
      <c r="N53" s="25">
        <f t="shared" si="1"/>
        <v>3</v>
      </c>
    </row>
    <row r="54" spans="1:14" x14ac:dyDescent="0.3">
      <c r="A54" s="112">
        <v>45267</v>
      </c>
      <c r="B54" t="s">
        <v>156</v>
      </c>
      <c r="C54" s="113">
        <v>0.66666666666666663</v>
      </c>
      <c r="D54" s="113">
        <v>0.66736111111111107</v>
      </c>
      <c r="E54" t="s">
        <v>164</v>
      </c>
      <c r="F54">
        <v>0.4</v>
      </c>
      <c r="H54" t="s">
        <v>163</v>
      </c>
      <c r="J54" t="s">
        <v>165</v>
      </c>
      <c r="L54" s="25"/>
      <c r="M54" s="25"/>
      <c r="N54" s="25">
        <f t="shared" si="1"/>
        <v>0.4</v>
      </c>
    </row>
    <row r="55" spans="1:14" x14ac:dyDescent="0.3">
      <c r="A55" s="112">
        <v>45267</v>
      </c>
      <c r="B55" t="s">
        <v>156</v>
      </c>
      <c r="C55" s="113">
        <v>0.67291666666666661</v>
      </c>
      <c r="D55" s="113">
        <v>0.6777777777777777</v>
      </c>
      <c r="E55" t="s">
        <v>166</v>
      </c>
      <c r="F55">
        <v>3.6</v>
      </c>
      <c r="H55" t="s">
        <v>165</v>
      </c>
      <c r="J55" t="s">
        <v>109</v>
      </c>
      <c r="L55" s="25"/>
      <c r="M55" s="25"/>
      <c r="N55" s="25">
        <f t="shared" si="1"/>
        <v>3.6</v>
      </c>
    </row>
    <row r="56" spans="1:14" x14ac:dyDescent="0.3">
      <c r="A56" s="112">
        <v>45267</v>
      </c>
      <c r="B56" t="s">
        <v>156</v>
      </c>
      <c r="C56" s="113">
        <v>0.72013888888888899</v>
      </c>
      <c r="D56" s="113">
        <v>0.72777777777777775</v>
      </c>
      <c r="E56" t="s">
        <v>42</v>
      </c>
      <c r="F56">
        <v>3.7</v>
      </c>
      <c r="H56" t="s">
        <v>109</v>
      </c>
      <c r="I56" t="s">
        <v>167</v>
      </c>
      <c r="J56" t="s">
        <v>168</v>
      </c>
      <c r="L56" s="25"/>
      <c r="M56" s="25"/>
      <c r="N56" s="25">
        <f t="shared" si="1"/>
        <v>3.7</v>
      </c>
    </row>
    <row r="57" spans="1:14" x14ac:dyDescent="0.3">
      <c r="A57" s="112">
        <v>45267</v>
      </c>
      <c r="B57" t="s">
        <v>156</v>
      </c>
      <c r="C57" s="113">
        <v>0.7368055555555556</v>
      </c>
      <c r="D57" s="113">
        <v>0.74930555555555556</v>
      </c>
      <c r="E57" t="s">
        <v>169</v>
      </c>
      <c r="F57">
        <v>6.2</v>
      </c>
      <c r="G57" t="s">
        <v>167</v>
      </c>
      <c r="H57" t="s">
        <v>168</v>
      </c>
      <c r="I57" t="s">
        <v>141</v>
      </c>
      <c r="J57" t="s">
        <v>142</v>
      </c>
      <c r="L57" s="25"/>
      <c r="M57" s="25"/>
      <c r="N57" s="25">
        <f t="shared" si="1"/>
        <v>6.2</v>
      </c>
    </row>
    <row r="58" spans="1:14" x14ac:dyDescent="0.3">
      <c r="A58" s="112">
        <v>45267</v>
      </c>
      <c r="B58" t="s">
        <v>156</v>
      </c>
      <c r="C58" s="113">
        <v>0.75416666666666676</v>
      </c>
      <c r="D58" s="113">
        <v>0.79652777777777783</v>
      </c>
      <c r="E58" t="s">
        <v>170</v>
      </c>
      <c r="F58">
        <v>41</v>
      </c>
      <c r="G58" t="s">
        <v>141</v>
      </c>
      <c r="H58" t="s">
        <v>142</v>
      </c>
      <c r="J58" t="s">
        <v>171</v>
      </c>
      <c r="L58" s="25"/>
      <c r="M58" s="25"/>
      <c r="N58" s="25">
        <f t="shared" si="1"/>
        <v>41</v>
      </c>
    </row>
    <row r="59" spans="1:14" x14ac:dyDescent="0.3">
      <c r="A59" s="112">
        <v>45267</v>
      </c>
      <c r="B59" t="s">
        <v>156</v>
      </c>
      <c r="C59" s="113">
        <v>0.84027777777777779</v>
      </c>
      <c r="D59" s="113">
        <v>0.84305555555555556</v>
      </c>
      <c r="E59" t="s">
        <v>44</v>
      </c>
      <c r="F59">
        <v>1.2</v>
      </c>
      <c r="H59" t="s">
        <v>171</v>
      </c>
      <c r="I59" t="s">
        <v>172</v>
      </c>
      <c r="J59" t="s">
        <v>173</v>
      </c>
      <c r="L59" s="25"/>
      <c r="M59" s="25"/>
      <c r="N59" s="25">
        <f t="shared" si="1"/>
        <v>1.2</v>
      </c>
    </row>
    <row r="60" spans="1:14" x14ac:dyDescent="0.3">
      <c r="A60" s="112">
        <v>45267</v>
      </c>
      <c r="B60" t="s">
        <v>156</v>
      </c>
      <c r="C60" s="113">
        <v>0.86736111111111114</v>
      </c>
      <c r="D60" s="113">
        <v>0.88611111111111107</v>
      </c>
      <c r="E60" t="s">
        <v>174</v>
      </c>
      <c r="F60">
        <v>22.4</v>
      </c>
      <c r="G60" t="s">
        <v>172</v>
      </c>
      <c r="H60" t="s">
        <v>173</v>
      </c>
      <c r="J60" t="s">
        <v>120</v>
      </c>
      <c r="L60" s="25"/>
      <c r="M60" s="25">
        <v>-17.600000000000001</v>
      </c>
      <c r="N60" s="25">
        <f t="shared" si="1"/>
        <v>4.7999999999999972</v>
      </c>
    </row>
    <row r="61" spans="1:14" x14ac:dyDescent="0.3">
      <c r="A61" s="112">
        <v>45267</v>
      </c>
      <c r="B61" t="s">
        <v>156</v>
      </c>
      <c r="C61" s="113">
        <v>0.91666666666666663</v>
      </c>
      <c r="D61" s="113">
        <v>0.92499999999999993</v>
      </c>
      <c r="F61">
        <v>2.5</v>
      </c>
      <c r="H61" t="s">
        <v>120</v>
      </c>
      <c r="J61" t="s">
        <v>120</v>
      </c>
      <c r="L61" s="25"/>
      <c r="M61" s="25">
        <v>-2.5</v>
      </c>
      <c r="N61" s="25">
        <f t="shared" si="1"/>
        <v>0</v>
      </c>
    </row>
    <row r="62" spans="1:14" x14ac:dyDescent="0.3">
      <c r="A62" s="112">
        <v>45268</v>
      </c>
      <c r="B62" t="s">
        <v>175</v>
      </c>
      <c r="C62" s="113">
        <v>0.48055555555555557</v>
      </c>
      <c r="D62" s="113">
        <v>0.4909722222222222</v>
      </c>
      <c r="E62" t="s">
        <v>176</v>
      </c>
      <c r="F62">
        <v>5.6</v>
      </c>
      <c r="H62" t="s">
        <v>120</v>
      </c>
      <c r="I62" t="s">
        <v>113</v>
      </c>
      <c r="J62" t="s">
        <v>114</v>
      </c>
      <c r="L62" s="25"/>
      <c r="M62" s="25"/>
      <c r="N62" s="25">
        <f t="shared" si="1"/>
        <v>5.6</v>
      </c>
    </row>
    <row r="63" spans="1:14" x14ac:dyDescent="0.3">
      <c r="A63" s="112">
        <v>45268</v>
      </c>
      <c r="B63" t="s">
        <v>175</v>
      </c>
      <c r="C63" s="113">
        <v>0.50347222222222221</v>
      </c>
      <c r="D63" s="113">
        <v>0.51944444444444449</v>
      </c>
      <c r="E63" t="s">
        <v>160</v>
      </c>
      <c r="F63">
        <v>11.8</v>
      </c>
      <c r="G63" t="s">
        <v>113</v>
      </c>
      <c r="H63" t="s">
        <v>114</v>
      </c>
      <c r="J63" t="s">
        <v>177</v>
      </c>
      <c r="L63" s="25"/>
      <c r="M63" s="25"/>
      <c r="N63" s="25">
        <f t="shared" si="1"/>
        <v>11.8</v>
      </c>
    </row>
    <row r="64" spans="1:14" x14ac:dyDescent="0.3">
      <c r="A64" s="112">
        <v>45268</v>
      </c>
      <c r="B64" t="s">
        <v>175</v>
      </c>
      <c r="C64" s="113">
        <v>0.5229166666666667</v>
      </c>
      <c r="D64" s="113">
        <v>0.52916666666666667</v>
      </c>
      <c r="E64" t="s">
        <v>42</v>
      </c>
      <c r="F64">
        <v>1.9</v>
      </c>
      <c r="H64" t="s">
        <v>177</v>
      </c>
      <c r="J64" t="s">
        <v>178</v>
      </c>
      <c r="L64" s="25"/>
      <c r="M64" s="25"/>
      <c r="N64" s="25">
        <f t="shared" si="1"/>
        <v>1.9</v>
      </c>
    </row>
    <row r="65" spans="1:14" x14ac:dyDescent="0.3">
      <c r="A65" s="112">
        <v>45268</v>
      </c>
      <c r="B65" t="s">
        <v>175</v>
      </c>
      <c r="C65" s="113">
        <v>0.53819444444444442</v>
      </c>
      <c r="D65" s="113">
        <v>0.54097222222222219</v>
      </c>
      <c r="E65" t="s">
        <v>179</v>
      </c>
      <c r="F65">
        <v>2</v>
      </c>
      <c r="H65" t="s">
        <v>178</v>
      </c>
      <c r="J65" t="s">
        <v>129</v>
      </c>
      <c r="L65" s="25"/>
      <c r="M65" s="25"/>
      <c r="N65" s="25">
        <f t="shared" si="1"/>
        <v>2</v>
      </c>
    </row>
    <row r="66" spans="1:14" x14ac:dyDescent="0.3">
      <c r="A66" s="112">
        <v>45268</v>
      </c>
      <c r="B66" t="s">
        <v>175</v>
      </c>
      <c r="C66" s="113">
        <v>0.55833333333333335</v>
      </c>
      <c r="D66" s="113">
        <v>0.56597222222222221</v>
      </c>
      <c r="E66" t="s">
        <v>180</v>
      </c>
      <c r="F66">
        <v>5.7</v>
      </c>
      <c r="H66" t="s">
        <v>129</v>
      </c>
      <c r="J66" t="s">
        <v>109</v>
      </c>
      <c r="L66" s="25"/>
      <c r="M66" s="25"/>
      <c r="N66" s="25">
        <f t="shared" si="1"/>
        <v>5.7</v>
      </c>
    </row>
    <row r="67" spans="1:14" x14ac:dyDescent="0.3">
      <c r="A67" s="112">
        <v>45268</v>
      </c>
      <c r="B67" t="s">
        <v>175</v>
      </c>
      <c r="C67" s="113">
        <v>0.63680555555555551</v>
      </c>
      <c r="D67" s="113">
        <v>0.64722222222222225</v>
      </c>
      <c r="E67" t="s">
        <v>181</v>
      </c>
      <c r="F67">
        <v>8.8000000000000007</v>
      </c>
      <c r="H67" t="s">
        <v>109</v>
      </c>
      <c r="J67" t="s">
        <v>159</v>
      </c>
      <c r="L67" s="25"/>
      <c r="M67" s="25"/>
      <c r="N67" s="25">
        <f t="shared" si="1"/>
        <v>8.8000000000000007</v>
      </c>
    </row>
    <row r="68" spans="1:14" x14ac:dyDescent="0.3">
      <c r="A68" s="112">
        <v>45268</v>
      </c>
      <c r="B68" t="s">
        <v>175</v>
      </c>
      <c r="C68" s="113">
        <v>0.64930555555555558</v>
      </c>
      <c r="D68" s="113">
        <v>0.66388888888888886</v>
      </c>
      <c r="E68" t="s">
        <v>182</v>
      </c>
      <c r="F68">
        <v>8.6</v>
      </c>
      <c r="H68" t="s">
        <v>159</v>
      </c>
      <c r="I68" t="s">
        <v>113</v>
      </c>
      <c r="J68" t="s">
        <v>114</v>
      </c>
      <c r="L68" s="25"/>
      <c r="M68" s="25"/>
      <c r="N68" s="25">
        <f t="shared" si="1"/>
        <v>8.6</v>
      </c>
    </row>
    <row r="69" spans="1:14" x14ac:dyDescent="0.3">
      <c r="A69" s="112">
        <v>45268</v>
      </c>
      <c r="B69" t="s">
        <v>175</v>
      </c>
      <c r="C69" s="113">
        <v>0.73819444444444438</v>
      </c>
      <c r="D69" s="113">
        <v>0.74583333333333324</v>
      </c>
      <c r="E69" t="s">
        <v>183</v>
      </c>
      <c r="F69">
        <v>4.9000000000000004</v>
      </c>
      <c r="G69" t="s">
        <v>113</v>
      </c>
      <c r="H69" t="s">
        <v>114</v>
      </c>
      <c r="J69" t="s">
        <v>120</v>
      </c>
      <c r="L69" s="25"/>
      <c r="M69" s="25"/>
      <c r="N69" s="25">
        <f t="shared" si="1"/>
        <v>4.9000000000000004</v>
      </c>
    </row>
    <row r="70" spans="1:14" x14ac:dyDescent="0.3">
      <c r="A70" s="112">
        <v>45268</v>
      </c>
      <c r="B70" t="s">
        <v>175</v>
      </c>
      <c r="C70" s="113">
        <v>0.75277777777777777</v>
      </c>
      <c r="D70" s="113">
        <v>0.76111111111111107</v>
      </c>
      <c r="E70" t="s">
        <v>184</v>
      </c>
      <c r="F70">
        <v>6.8</v>
      </c>
      <c r="H70" t="s">
        <v>120</v>
      </c>
      <c r="J70" t="s">
        <v>185</v>
      </c>
      <c r="L70" s="25"/>
      <c r="M70" s="25">
        <v>-6.8</v>
      </c>
      <c r="N70" s="25">
        <f t="shared" si="1"/>
        <v>0</v>
      </c>
    </row>
    <row r="71" spans="1:14" x14ac:dyDescent="0.3">
      <c r="A71" s="112">
        <v>45268</v>
      </c>
      <c r="B71" t="s">
        <v>175</v>
      </c>
      <c r="C71" s="113">
        <v>0.76944444444444438</v>
      </c>
      <c r="D71" s="113">
        <v>0.77986111111111101</v>
      </c>
      <c r="E71" t="s">
        <v>186</v>
      </c>
      <c r="F71">
        <v>4</v>
      </c>
      <c r="H71" t="s">
        <v>185</v>
      </c>
      <c r="J71" t="s">
        <v>187</v>
      </c>
      <c r="L71" s="25"/>
      <c r="M71" s="25">
        <v>-4</v>
      </c>
      <c r="N71" s="25">
        <f t="shared" si="1"/>
        <v>0</v>
      </c>
    </row>
    <row r="72" spans="1:14" x14ac:dyDescent="0.3">
      <c r="A72" s="112">
        <v>45268</v>
      </c>
      <c r="B72" t="s">
        <v>175</v>
      </c>
      <c r="C72" s="113">
        <v>0.84583333333333333</v>
      </c>
      <c r="D72" s="113">
        <v>0.86597222222222225</v>
      </c>
      <c r="E72" t="s">
        <v>188</v>
      </c>
      <c r="F72">
        <v>16.399999999999999</v>
      </c>
      <c r="H72" t="s">
        <v>187</v>
      </c>
      <c r="J72" t="s">
        <v>140</v>
      </c>
      <c r="L72" s="25"/>
      <c r="M72" s="25">
        <v>-11.6</v>
      </c>
      <c r="N72" s="25">
        <f t="shared" si="1"/>
        <v>4.7999999999999989</v>
      </c>
    </row>
    <row r="73" spans="1:14" x14ac:dyDescent="0.3">
      <c r="A73" s="112">
        <v>45268</v>
      </c>
      <c r="B73" t="s">
        <v>175</v>
      </c>
      <c r="C73" s="113">
        <v>0.89861111111111114</v>
      </c>
      <c r="D73" s="113">
        <v>0.90694444444444444</v>
      </c>
      <c r="E73" t="s">
        <v>176</v>
      </c>
      <c r="F73">
        <v>7</v>
      </c>
      <c r="H73" t="s">
        <v>140</v>
      </c>
      <c r="I73" t="s">
        <v>141</v>
      </c>
      <c r="J73" t="s">
        <v>142</v>
      </c>
      <c r="L73" s="25"/>
      <c r="M73" s="25"/>
      <c r="N73" s="25">
        <f t="shared" si="1"/>
        <v>7</v>
      </c>
    </row>
    <row r="74" spans="1:14" x14ac:dyDescent="0.3">
      <c r="A74" s="112">
        <v>45268</v>
      </c>
      <c r="B74" t="s">
        <v>175</v>
      </c>
      <c r="C74" s="113">
        <v>0.9194444444444444</v>
      </c>
      <c r="D74" s="113">
        <v>0.92569444444444438</v>
      </c>
      <c r="E74" t="s">
        <v>160</v>
      </c>
      <c r="F74">
        <v>4.8</v>
      </c>
      <c r="G74" t="s">
        <v>141</v>
      </c>
      <c r="H74" t="s">
        <v>142</v>
      </c>
      <c r="J74" t="s">
        <v>120</v>
      </c>
      <c r="L74" s="25"/>
      <c r="M74" s="25"/>
      <c r="N74" s="25">
        <f t="shared" si="1"/>
        <v>4.8</v>
      </c>
    </row>
    <row r="75" spans="1:14" x14ac:dyDescent="0.3">
      <c r="A75" s="112">
        <v>45268</v>
      </c>
      <c r="B75" t="s">
        <v>175</v>
      </c>
      <c r="C75" s="113">
        <v>0.9291666666666667</v>
      </c>
      <c r="D75" s="113">
        <v>0.93888888888888899</v>
      </c>
      <c r="F75">
        <v>4.5999999999999996</v>
      </c>
      <c r="H75" t="s">
        <v>120</v>
      </c>
      <c r="J75" t="s">
        <v>189</v>
      </c>
      <c r="L75" s="25"/>
      <c r="M75" s="25">
        <v>-4.5999999999999996</v>
      </c>
      <c r="N75" s="25">
        <f t="shared" si="1"/>
        <v>0</v>
      </c>
    </row>
    <row r="76" spans="1:14" x14ac:dyDescent="0.3">
      <c r="A76" s="112">
        <v>45268</v>
      </c>
      <c r="B76" t="s">
        <v>175</v>
      </c>
      <c r="C76" s="113">
        <v>0.94166666666666676</v>
      </c>
      <c r="D76" s="113">
        <v>0.94861111111111107</v>
      </c>
      <c r="E76" t="s">
        <v>190</v>
      </c>
      <c r="F76">
        <v>4.4000000000000004</v>
      </c>
      <c r="H76" t="s">
        <v>191</v>
      </c>
      <c r="J76" t="s">
        <v>192</v>
      </c>
      <c r="L76" s="25"/>
      <c r="M76" s="25"/>
      <c r="N76" s="25">
        <f t="shared" si="1"/>
        <v>4.4000000000000004</v>
      </c>
    </row>
    <row r="77" spans="1:14" x14ac:dyDescent="0.3">
      <c r="A77" s="112">
        <v>45268</v>
      </c>
      <c r="B77" t="s">
        <v>175</v>
      </c>
      <c r="C77" s="113">
        <v>0.99513888888888891</v>
      </c>
      <c r="D77" s="113">
        <v>3.472222222222222E-3</v>
      </c>
      <c r="E77" t="s">
        <v>193</v>
      </c>
      <c r="F77">
        <v>7.3</v>
      </c>
      <c r="H77" t="s">
        <v>192</v>
      </c>
      <c r="J77" t="s">
        <v>120</v>
      </c>
      <c r="L77" s="25"/>
      <c r="M77" s="25"/>
      <c r="N77" s="25">
        <f t="shared" si="1"/>
        <v>7.3</v>
      </c>
    </row>
    <row r="78" spans="1:14" x14ac:dyDescent="0.3">
      <c r="A78" s="112">
        <v>45269</v>
      </c>
      <c r="B78" t="s">
        <v>194</v>
      </c>
      <c r="C78" s="113">
        <v>0.26597222222222222</v>
      </c>
      <c r="D78" s="113">
        <v>0.27708333333333335</v>
      </c>
      <c r="E78" t="s">
        <v>195</v>
      </c>
      <c r="F78">
        <v>5.4</v>
      </c>
      <c r="H78" t="s">
        <v>120</v>
      </c>
      <c r="I78" t="s">
        <v>196</v>
      </c>
      <c r="J78" t="s">
        <v>197</v>
      </c>
      <c r="L78" s="25"/>
      <c r="M78" s="25">
        <v>-0.6</v>
      </c>
      <c r="N78" s="25">
        <f t="shared" si="1"/>
        <v>4.8000000000000007</v>
      </c>
    </row>
    <row r="79" spans="1:14" x14ac:dyDescent="0.3">
      <c r="A79" s="112">
        <v>45269</v>
      </c>
      <c r="B79" t="s">
        <v>194</v>
      </c>
      <c r="C79" s="113">
        <v>0.62777777777777777</v>
      </c>
      <c r="D79" s="113">
        <v>0.63402777777777775</v>
      </c>
      <c r="E79" t="s">
        <v>198</v>
      </c>
      <c r="F79">
        <v>5.2</v>
      </c>
      <c r="G79" t="s">
        <v>196</v>
      </c>
      <c r="H79" t="s">
        <v>197</v>
      </c>
      <c r="J79" t="s">
        <v>120</v>
      </c>
      <c r="L79" s="25"/>
      <c r="M79" s="25"/>
      <c r="N79" s="25">
        <f t="shared" si="1"/>
        <v>5.2</v>
      </c>
    </row>
    <row r="80" spans="1:14" x14ac:dyDescent="0.3">
      <c r="A80" s="112">
        <v>45269</v>
      </c>
      <c r="B80" t="s">
        <v>194</v>
      </c>
      <c r="C80" s="113">
        <v>0.70694444444444438</v>
      </c>
      <c r="D80" s="113">
        <v>0.71388888888888891</v>
      </c>
      <c r="E80" t="s">
        <v>199</v>
      </c>
      <c r="F80">
        <v>3.6</v>
      </c>
      <c r="H80" t="s">
        <v>120</v>
      </c>
      <c r="J80" t="s">
        <v>120</v>
      </c>
      <c r="L80" s="25"/>
      <c r="M80" s="25">
        <v>-3.6</v>
      </c>
      <c r="N80" s="25">
        <f t="shared" si="1"/>
        <v>0</v>
      </c>
    </row>
    <row r="81" spans="1:14" x14ac:dyDescent="0.3">
      <c r="A81" s="112">
        <v>45269</v>
      </c>
      <c r="B81" t="s">
        <v>194</v>
      </c>
      <c r="C81" s="113">
        <v>0.79999999999999993</v>
      </c>
      <c r="D81" s="113">
        <v>0.80486111111111114</v>
      </c>
      <c r="E81" t="s">
        <v>112</v>
      </c>
      <c r="F81">
        <v>3.5</v>
      </c>
      <c r="H81" t="s">
        <v>120</v>
      </c>
      <c r="J81" t="s">
        <v>200</v>
      </c>
      <c r="L81" s="25"/>
      <c r="M81" s="25">
        <v>-3.5</v>
      </c>
      <c r="N81" s="25">
        <f t="shared" si="1"/>
        <v>0</v>
      </c>
    </row>
    <row r="82" spans="1:14" x14ac:dyDescent="0.3">
      <c r="A82" s="112">
        <v>45269</v>
      </c>
      <c r="B82" t="s">
        <v>194</v>
      </c>
      <c r="C82" s="113">
        <v>0.81458333333333333</v>
      </c>
      <c r="D82" s="113">
        <v>0.8340277777777777</v>
      </c>
      <c r="F82">
        <v>16.600000000000001</v>
      </c>
      <c r="H82" t="s">
        <v>200</v>
      </c>
      <c r="J82" t="s">
        <v>120</v>
      </c>
      <c r="L82" s="25"/>
      <c r="M82" s="25">
        <v>-11.8</v>
      </c>
      <c r="N82" s="25">
        <f t="shared" si="1"/>
        <v>4.8000000000000007</v>
      </c>
    </row>
    <row r="83" spans="1:14" x14ac:dyDescent="0.3">
      <c r="A83" s="112">
        <v>45270</v>
      </c>
      <c r="B83" t="s">
        <v>201</v>
      </c>
      <c r="C83" s="113">
        <v>0.27569444444444446</v>
      </c>
      <c r="D83" s="113">
        <v>0.28194444444444444</v>
      </c>
      <c r="E83" t="s">
        <v>202</v>
      </c>
      <c r="F83">
        <v>5.7</v>
      </c>
      <c r="H83" t="s">
        <v>120</v>
      </c>
      <c r="I83" t="s">
        <v>196</v>
      </c>
      <c r="J83" t="s">
        <v>197</v>
      </c>
      <c r="L83" s="25"/>
      <c r="M83" s="25">
        <v>-5.7</v>
      </c>
      <c r="N83" s="25">
        <f t="shared" si="1"/>
        <v>0</v>
      </c>
    </row>
    <row r="84" spans="1:14" x14ac:dyDescent="0.3">
      <c r="A84" s="112">
        <v>45270</v>
      </c>
      <c r="B84" t="s">
        <v>201</v>
      </c>
      <c r="C84" s="113">
        <v>0.6381944444444444</v>
      </c>
      <c r="D84" s="113">
        <v>0.6430555555555556</v>
      </c>
      <c r="E84" t="s">
        <v>203</v>
      </c>
      <c r="F84">
        <v>2.8</v>
      </c>
      <c r="G84" t="s">
        <v>196</v>
      </c>
      <c r="H84" t="s">
        <v>197</v>
      </c>
      <c r="J84" t="s">
        <v>204</v>
      </c>
      <c r="L84" s="25"/>
      <c r="M84" s="25">
        <v>-2.8</v>
      </c>
      <c r="N84" s="25">
        <f t="shared" si="1"/>
        <v>0</v>
      </c>
    </row>
    <row r="85" spans="1:14" x14ac:dyDescent="0.3">
      <c r="A85" s="112">
        <v>45270</v>
      </c>
      <c r="B85" t="s">
        <v>201</v>
      </c>
      <c r="C85" s="113">
        <v>0.66111111111111109</v>
      </c>
      <c r="D85" s="113">
        <v>0.66388888888888886</v>
      </c>
      <c r="E85" t="s">
        <v>162</v>
      </c>
      <c r="F85">
        <v>0.9</v>
      </c>
      <c r="H85" t="s">
        <v>204</v>
      </c>
      <c r="I85" t="s">
        <v>205</v>
      </c>
      <c r="J85" t="s">
        <v>206</v>
      </c>
      <c r="L85" s="25"/>
      <c r="M85" s="25">
        <v>-0.9</v>
      </c>
      <c r="N85" s="25">
        <f t="shared" ref="N85:N148" si="2">F85+M85</f>
        <v>0</v>
      </c>
    </row>
    <row r="86" spans="1:14" x14ac:dyDescent="0.3">
      <c r="A86" s="112">
        <v>45270</v>
      </c>
      <c r="B86" t="s">
        <v>201</v>
      </c>
      <c r="C86" s="113">
        <v>0.66805555555555562</v>
      </c>
      <c r="D86" s="113">
        <v>0.67638888888888893</v>
      </c>
      <c r="F86">
        <v>6.8</v>
      </c>
      <c r="G86" t="s">
        <v>205</v>
      </c>
      <c r="H86" t="s">
        <v>206</v>
      </c>
      <c r="J86" t="s">
        <v>207</v>
      </c>
      <c r="L86" s="25"/>
      <c r="M86" s="25">
        <v>-6.8</v>
      </c>
      <c r="N86" s="25">
        <f t="shared" si="2"/>
        <v>0</v>
      </c>
    </row>
    <row r="87" spans="1:14" x14ac:dyDescent="0.3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">
      <c r="K499" s="35"/>
      <c r="L499" s="35"/>
    </row>
    <row r="1048575" spans="11:12" x14ac:dyDescent="0.3">
      <c r="K1048575" s="36"/>
      <c r="L1048575" s="36"/>
    </row>
  </sheetData>
  <mergeCells count="63">
    <mergeCell ref="M1:N1"/>
    <mergeCell ref="M3:N3"/>
    <mergeCell ref="K1:K2"/>
    <mergeCell ref="M2:N2"/>
    <mergeCell ref="A1:E2"/>
    <mergeCell ref="F1:I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1:L11"/>
    <mergeCell ref="K12:N12"/>
    <mergeCell ref="A9:B9"/>
    <mergeCell ref="C9:D9"/>
    <mergeCell ref="K9:L9"/>
    <mergeCell ref="M9:N9"/>
    <mergeCell ref="A10:B10"/>
    <mergeCell ref="C10:D10"/>
    <mergeCell ref="K10:N10"/>
    <mergeCell ref="A15:B15"/>
    <mergeCell ref="F15:I15"/>
    <mergeCell ref="A16:B16"/>
    <mergeCell ref="F16:I16"/>
    <mergeCell ref="K15:N15"/>
    <mergeCell ref="K16:N16"/>
    <mergeCell ref="A13:B13"/>
    <mergeCell ref="F13:I13"/>
    <mergeCell ref="A14:B14"/>
    <mergeCell ref="F14:I14"/>
    <mergeCell ref="K13:N13"/>
    <mergeCell ref="K14:N14"/>
    <mergeCell ref="A17:B17"/>
    <mergeCell ref="F17:I17"/>
    <mergeCell ref="A18:B18"/>
    <mergeCell ref="F18:I18"/>
    <mergeCell ref="K17:N17"/>
    <mergeCell ref="K18:N18"/>
    <mergeCell ref="O20:R20"/>
    <mergeCell ref="K499:L499"/>
    <mergeCell ref="K1048575:L1048575"/>
    <mergeCell ref="A19:B19"/>
    <mergeCell ref="F19:I19"/>
    <mergeCell ref="K19:N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34" customWidth="1"/>
    <col min="9" max="9" width="24" customWidth="1"/>
    <col min="10" max="10" width="40" customWidth="1"/>
    <col min="11" max="11" width="33.33203125" customWidth="1"/>
    <col min="12" max="12" width="30.88671875" customWidth="1"/>
    <col min="13" max="13" width="15.88671875" customWidth="1"/>
    <col min="14" max="14" width="14.5546875" customWidth="1"/>
    <col min="15" max="15" width="10.5546875" customWidth="1"/>
  </cols>
  <sheetData>
    <row r="1" spans="1:16" ht="18" customHeight="1" x14ac:dyDescent="0.3">
      <c r="A1" s="91" t="s">
        <v>0</v>
      </c>
      <c r="B1" s="92"/>
      <c r="C1" s="92"/>
      <c r="D1" s="92"/>
      <c r="E1" s="93"/>
      <c r="F1" s="97" t="s">
        <v>83</v>
      </c>
      <c r="G1" s="98"/>
      <c r="H1" s="98"/>
      <c r="I1" s="99"/>
      <c r="J1" s="107" t="s">
        <v>76</v>
      </c>
      <c r="K1" s="88">
        <v>45033</v>
      </c>
      <c r="L1" s="30" t="s">
        <v>80</v>
      </c>
      <c r="M1" s="86" t="s">
        <v>84</v>
      </c>
      <c r="N1" s="86"/>
    </row>
    <row r="2" spans="1:16" ht="41.25" customHeight="1" x14ac:dyDescent="0.3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85</v>
      </c>
      <c r="N2" s="90"/>
    </row>
    <row r="3" spans="1:16" ht="42" customHeight="1" x14ac:dyDescent="0.35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21.6</v>
      </c>
      <c r="N3" s="87"/>
    </row>
    <row r="4" spans="1:16" ht="34.5" customHeight="1" x14ac:dyDescent="0.3">
      <c r="A4" s="78" t="s">
        <v>9</v>
      </c>
      <c r="B4" s="79"/>
      <c r="C4" s="80" t="s">
        <v>71</v>
      </c>
      <c r="D4" s="81"/>
      <c r="E4" s="9"/>
      <c r="F4" s="9"/>
      <c r="G4" s="9"/>
      <c r="H4" s="9"/>
      <c r="I4" s="9"/>
      <c r="J4" s="9"/>
      <c r="K4" s="9"/>
      <c r="L4" s="9"/>
      <c r="M4" s="82" t="s">
        <v>10</v>
      </c>
      <c r="N4" s="83"/>
      <c r="O4" s="67">
        <f>SUM(O6)+O11</f>
        <v>9.25</v>
      </c>
      <c r="P4" s="68"/>
    </row>
    <row r="5" spans="1:16" ht="36.6" customHeight="1" x14ac:dyDescent="0.3">
      <c r="A5" s="70" t="s">
        <v>11</v>
      </c>
      <c r="B5" s="71"/>
      <c r="C5" s="72" t="s">
        <v>72</v>
      </c>
      <c r="D5" s="44"/>
      <c r="E5" s="9"/>
      <c r="F5" s="9"/>
      <c r="G5" s="9"/>
      <c r="H5" s="9"/>
      <c r="I5" s="9"/>
      <c r="J5" s="9"/>
      <c r="K5" s="9"/>
      <c r="L5" s="9"/>
      <c r="M5" s="71"/>
      <c r="N5" s="71"/>
      <c r="O5" s="69"/>
      <c r="P5" s="69"/>
    </row>
    <row r="6" spans="1:16" ht="60.75" customHeight="1" x14ac:dyDescent="0.3">
      <c r="A6" s="73" t="s">
        <v>12</v>
      </c>
      <c r="B6" s="74"/>
      <c r="C6" s="75">
        <v>8.75</v>
      </c>
      <c r="D6" s="44"/>
      <c r="E6" s="10"/>
      <c r="F6" s="10"/>
      <c r="G6" s="10"/>
      <c r="H6" s="10"/>
      <c r="I6" s="10"/>
      <c r="J6" s="10"/>
      <c r="K6" s="10"/>
      <c r="L6" s="10"/>
      <c r="M6" s="45" t="s">
        <v>13</v>
      </c>
      <c r="N6" s="46"/>
      <c r="O6" s="76">
        <f>SUM(C10:L10)</f>
        <v>9.25</v>
      </c>
      <c r="P6" s="77"/>
    </row>
    <row r="7" spans="1:16" ht="38.1" customHeight="1" x14ac:dyDescent="0.3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10"/>
      <c r="L7" s="10"/>
      <c r="M7" s="45" t="s">
        <v>14</v>
      </c>
      <c r="N7" s="45"/>
      <c r="O7" s="63">
        <f>SUM(L21:L498)</f>
        <v>3.42</v>
      </c>
      <c r="P7" s="64"/>
    </row>
    <row r="8" spans="1:16" ht="47.4" customHeight="1" x14ac:dyDescent="0.3">
      <c r="A8" s="42" t="s">
        <v>15</v>
      </c>
      <c r="B8" s="42"/>
      <c r="C8" s="65">
        <v>1</v>
      </c>
      <c r="D8" s="66"/>
      <c r="E8" s="11"/>
      <c r="F8" s="11"/>
      <c r="G8" s="11"/>
      <c r="H8" s="11"/>
      <c r="I8" s="11"/>
      <c r="J8" s="11"/>
      <c r="K8" s="11"/>
      <c r="L8" s="11"/>
      <c r="M8" s="45"/>
      <c r="N8" s="45"/>
      <c r="O8" s="64"/>
      <c r="P8" s="64"/>
    </row>
    <row r="9" spans="1:16" ht="44.1" customHeight="1" x14ac:dyDescent="0.3">
      <c r="A9" s="42" t="s">
        <v>16</v>
      </c>
      <c r="B9" s="42"/>
      <c r="C9" s="43">
        <v>0.5</v>
      </c>
      <c r="D9" s="44"/>
      <c r="E9" s="12"/>
      <c r="F9" s="12"/>
      <c r="G9" s="12"/>
      <c r="H9" s="12"/>
      <c r="I9" s="12"/>
      <c r="J9" s="12"/>
      <c r="K9" s="12"/>
      <c r="L9" s="12"/>
      <c r="M9" s="45" t="s">
        <v>17</v>
      </c>
      <c r="N9" s="46"/>
      <c r="O9" s="47">
        <f>SUM(N21:N498)</f>
        <v>19.2</v>
      </c>
      <c r="P9" s="48"/>
    </row>
    <row r="10" spans="1:16" ht="63.75" customHeight="1" x14ac:dyDescent="0.3">
      <c r="A10" s="49" t="s">
        <v>18</v>
      </c>
      <c r="B10" s="49"/>
      <c r="C10" s="50">
        <f>SUM(C6+C7+C8-C9)</f>
        <v>9.25</v>
      </c>
      <c r="D10" s="50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45" t="s">
        <v>22</v>
      </c>
      <c r="N10" s="45"/>
      <c r="O10" s="45"/>
      <c r="P10" s="45"/>
    </row>
    <row r="11" spans="1:16" ht="22.5" customHeight="1" x14ac:dyDescent="0.4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09" t="s">
        <v>21</v>
      </c>
      <c r="N11" s="109"/>
      <c r="O11" s="55">
        <f>SUM(A11:I11)</f>
        <v>0</v>
      </c>
      <c r="P11" s="55"/>
    </row>
    <row r="12" spans="1:16" ht="18" x14ac:dyDescent="0.3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110" t="s">
        <v>28</v>
      </c>
      <c r="L12" s="110"/>
      <c r="M12" s="110"/>
      <c r="N12" s="110"/>
      <c r="O12" s="110"/>
    </row>
    <row r="13" spans="1:16" ht="18" x14ac:dyDescent="0.3">
      <c r="A13" s="37" t="s">
        <v>29</v>
      </c>
      <c r="B13" s="37"/>
      <c r="C13" s="4"/>
      <c r="D13" s="5">
        <v>1</v>
      </c>
      <c r="E13" s="3">
        <f>SUM(C13:D13)</f>
        <v>1</v>
      </c>
      <c r="F13" s="38"/>
      <c r="G13" s="38"/>
      <c r="H13" s="38"/>
      <c r="I13" s="38"/>
      <c r="J13" s="17"/>
      <c r="K13" s="111" t="s">
        <v>73</v>
      </c>
      <c r="L13" s="111"/>
      <c r="M13" s="111"/>
      <c r="N13" s="111"/>
      <c r="O13" s="111"/>
    </row>
    <row r="14" spans="1:16" ht="18" x14ac:dyDescent="0.3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111"/>
      <c r="L14" s="111"/>
      <c r="M14" s="111"/>
      <c r="N14" s="111"/>
      <c r="O14" s="111"/>
    </row>
    <row r="15" spans="1:16" ht="18" x14ac:dyDescent="0.3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111"/>
      <c r="L15" s="111"/>
      <c r="M15" s="111"/>
      <c r="N15" s="111"/>
      <c r="O15" s="111"/>
    </row>
    <row r="16" spans="1:16" ht="18" x14ac:dyDescent="0.3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111"/>
      <c r="L16" s="111"/>
      <c r="M16" s="111"/>
      <c r="N16" s="111"/>
      <c r="O16" s="111"/>
    </row>
    <row r="17" spans="1:15" ht="18" x14ac:dyDescent="0.3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111"/>
      <c r="L17" s="111"/>
      <c r="M17" s="111"/>
      <c r="N17" s="111"/>
      <c r="O17" s="111"/>
    </row>
    <row r="18" spans="1:15" ht="18" x14ac:dyDescent="0.3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111"/>
      <c r="L18" s="111"/>
      <c r="M18" s="111"/>
      <c r="N18" s="111"/>
      <c r="O18" s="111"/>
    </row>
    <row r="19" spans="1:15" ht="18" x14ac:dyDescent="0.3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111"/>
      <c r="L19" s="111"/>
      <c r="M19" s="111"/>
      <c r="N19" s="111"/>
      <c r="O19" s="111"/>
    </row>
    <row r="20" spans="1:15" ht="140.2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">
      <c r="K499" s="35"/>
      <c r="L499" s="35"/>
    </row>
    <row r="1048575" spans="11:12" x14ac:dyDescent="0.3">
      <c r="K1048575" s="36"/>
      <c r="L1048575" s="36"/>
    </row>
  </sheetData>
  <mergeCells count="62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K1:K2"/>
    <mergeCell ref="M1:N1"/>
    <mergeCell ref="M2:N2"/>
    <mergeCell ref="M3:N3"/>
    <mergeCell ref="A5:B5"/>
    <mergeCell ref="C5:D5"/>
    <mergeCell ref="A4:B4"/>
    <mergeCell ref="C4:D4"/>
    <mergeCell ref="J1:J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C9823327EC2D4BB78F4F3CE67E3739" ma:contentTypeVersion="3" ma:contentTypeDescription="Create a new document." ma:contentTypeScope="" ma:versionID="650d58d8fa5bc7f2e3b377bb73514ec4">
  <xsd:schema xmlns:xsd="http://www.w3.org/2001/XMLSchema" xmlns:xs="http://www.w3.org/2001/XMLSchema" xmlns:p="http://schemas.microsoft.com/office/2006/metadata/properties" xmlns:ns3="d77590e7-9dec-4e38-9a6a-43f3d4d2b3b5" targetNamespace="http://schemas.microsoft.com/office/2006/metadata/properties" ma:root="true" ma:fieldsID="34d3dcf6ab3e80768380a551fbe5cb24" ns3:_="">
    <xsd:import namespace="d77590e7-9dec-4e38-9a6a-43f3d4d2b3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590e7-9dec-4e38-9a6a-43f3d4d2b3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FC0F92-8B1C-480B-A175-9AF21E90F5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7590e7-9dec-4e38-9a6a-43f3d4d2b3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0FAE63-9FC6-4995-A593-2754472B9A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8FBC4A-D68D-4A10-9744-6A02651B81D6}">
  <ds:schemaRefs>
    <ds:schemaRef ds:uri="d77590e7-9dec-4e38-9a6a-43f3d4d2b3b5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Shamiel Sanders</cp:lastModifiedBy>
  <dcterms:created xsi:type="dcterms:W3CDTF">2022-05-26T15:05:30Z</dcterms:created>
  <dcterms:modified xsi:type="dcterms:W3CDTF">2023-12-11T18:59:51Z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0x01010044C9823327EC2D4BB78F4F3CE67E3739</vt:lpwstr>
  </property>
</Properties>
</file>