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ena Hughes\Downloads\"/>
    </mc:Choice>
  </mc:AlternateContent>
  <xr:revisionPtr revIDLastSave="0" documentId="8_{C6F64B7C-C6BF-4D3A-A348-3B56C9454D96}" xr6:coauthVersionLast="47" xr6:coauthVersionMax="47" xr10:uidLastSave="{00000000-0000-0000-0000-000000000000}"/>
  <bookViews>
    <workbookView xWindow="-120" yWindow="-120" windowWidth="20730" windowHeight="110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4" i="3" l="1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<sst xmlns="http://schemas.openxmlformats.org/spreadsheetml/2006/main" count="265" uniqueCount="135">
  <si>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</si>
  <si>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</si>
  <si>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</si>
  <si>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</si>
  <si>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</si>
  <si>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</si>
  <si>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</si>
  <si>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</si>
  <si>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</si>
  <si>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</si>
  <si>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</si>
  <si>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</si>
  <si>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</si>
  <si>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</si>
  <si>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</si>
  <si>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</si>
  <si>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</si>
  <si>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</si>
  <si>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</si>
  <si>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</si>
  <si>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</si>
  <si>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</si>
  <si>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</si>
  <si>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</si>
  <si>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</si>
  <si>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</si>
  <si>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</si>
  <si>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</si>
  <si>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</si>
  <si>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</si>
  <si>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</si>
  <si>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</si>
  <si>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</si>
  <si>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</si>
  <si>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</si>
  <si>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</si>
  <si>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</si>
  <si>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</si>
  <si>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</si>
  <si>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</si>
  <si>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</si>
  <si>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</si>
  <si>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</si>
  <si>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</si>
  <si>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</si>
  <si>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</si>
  <si>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</si>
  <si>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</si>
  <si>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</si>
  <si>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</si>
  <si>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</si>
  <si>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</si>
  <si>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</si>
  <si>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</si>
  <si>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</si>
  <si>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</si>
  <si>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</si>
  <si>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</si>
  <si>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</si>
  <si>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</si>
  <si>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</si>
  <si>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</si>
  <si>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</si>
  <si>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</si>
  <si>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</si>
  <si>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</si>
  <si>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</si>
  <si>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</si>
  <si>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</si>
  <si>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</si>
  <si>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</si>
  <si>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</si>
  <si>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</si>
  <si>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</si>
  <si>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</si>
  <si>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</si>
  <si>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</si>
  <si>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</si>
  <si>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</si>
  <si>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</si>
  <si>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</si>
  <si>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</si>
  <si>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</si>
  <si>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</si>
  <si>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</si>
  <si>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</si>
  <si>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</si>
  <si>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</si>
  <si>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Kipp Pomranky</t>
  </si>
  <si>
    <t>email phone calls</t>
  </si>
  <si>
    <t>8h 57m</t>
  </si>
  <si>
    <t>201 Oak St, Sheridan, MI 48884</t>
  </si>
  <si>
    <t>Ionia High School</t>
  </si>
  <si>
    <t>250 E Tuttle Rd, Ionia MI 48846</t>
  </si>
  <si>
    <t>Tue</t>
  </si>
  <si>
    <t>Wed</t>
  </si>
  <si>
    <t>Thu</t>
  </si>
  <si>
    <t>Fri</t>
  </si>
  <si>
    <t>332 Union St, Ionia, MI 48846</t>
  </si>
  <si>
    <t>438 Union Street, Ionia, MI 48846</t>
  </si>
  <si>
    <t>Old Hickory Trail, Dewitt, MI 48820</t>
  </si>
  <si>
    <t>Pride Drive, DeWitt, MI 48820</t>
  </si>
  <si>
    <t>South 3rd Street, Carson City, MI 48811</t>
  </si>
  <si>
    <t>319 E Elm St, Carson City, MI 48811</t>
  </si>
  <si>
    <t>2h 4m</t>
  </si>
  <si>
    <t>2957 W Herbison Rd, DeWitt, MI 48820</t>
  </si>
  <si>
    <t>51m</t>
  </si>
  <si>
    <t>215 W Washington St, DeWitt, MI 48820</t>
  </si>
  <si>
    <t>1h 21m</t>
  </si>
  <si>
    <t>DeWitt Scott</t>
  </si>
  <si>
    <t>804 Wilson St, DeWitt MI 48820</t>
  </si>
  <si>
    <t>1h 33m</t>
  </si>
  <si>
    <t>124 E Washington St, DeWitt, MI 48820</t>
  </si>
  <si>
    <t>2h 21m</t>
  </si>
  <si>
    <t>DeWitt High School</t>
  </si>
  <si>
    <t>13601 Panther Dr, DeWitt MI 48820</t>
  </si>
  <si>
    <t>2h 3m</t>
  </si>
  <si>
    <t>5m</t>
  </si>
  <si>
    <t>5797 N State Rd, Orleans, MI 48865</t>
  </si>
  <si>
    <t>5h 20m</t>
  </si>
  <si>
    <t>Portland Adult Edu</t>
  </si>
  <si>
    <t>1100 Ionia Rd., Portland  MI 48875</t>
  </si>
  <si>
    <t>3h 20m</t>
  </si>
  <si>
    <t>Portland Middle School</t>
  </si>
  <si>
    <t>745 Storz Ave, Portland  MI 48875</t>
  </si>
  <si>
    <t>20m</t>
  </si>
  <si>
    <t>43.20579,-85.07310</t>
  </si>
  <si>
    <t>617 S Main St, Sheridan, MI 48884</t>
  </si>
  <si>
    <t>4h 37m</t>
  </si>
  <si>
    <t>123 W Lincoln Ave, Ionia, MI 48846</t>
  </si>
  <si>
    <t>3h 34m</t>
  </si>
  <si>
    <t>4m</t>
  </si>
  <si>
    <t>2652 M-66, Ionia, MI 48846</t>
  </si>
  <si>
    <t>Dewitt</t>
  </si>
  <si>
    <t>121 S. Oak St. Sheridan, MI 48884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</si>
</sst>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1"/>
  <sheetViews>
    <sheetView tabSelected="1" topLeftCell="H1" zoomScale="70" zoomScaleNormal="70" workbookViewId="0">
      <selection activeCell="K3" sqref="K3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112">
        <v>45263</v>
      </c>
      <c r="K1" s="35"/>
      <c r="L1" s="30" t="s">
        <v>80</v>
      </c>
      <c r="M1" s="33" t="s">
        <v>133</v>
      </c>
      <c r="N1" s="33"/>
    </row>
    <row r="2" spans="1:14" ht="39.7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134</v>
      </c>
      <c r="N2" s="37"/>
    </row>
    <row r="3" spans="1:14" ht="28.5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52.5</v>
      </c>
      <c r="N3" s="34"/>
    </row>
    <row r="4" spans="1:14" ht="34.5" customHeight="1" x14ac:dyDescent="0.25">
      <c r="A4" s="75" t="s">
        <v>9</v>
      </c>
      <c r="B4" s="76"/>
      <c r="C4" s="77">
        <v>0.32847222222222222</v>
      </c>
      <c r="D4" s="78"/>
      <c r="E4" s="9">
        <v>0.28958333333333336</v>
      </c>
      <c r="F4" s="9">
        <v>0.30208333333333331</v>
      </c>
      <c r="G4" s="9">
        <v>0.32291666666666669</v>
      </c>
      <c r="H4" s="9">
        <v>0.32361111111111113</v>
      </c>
      <c r="I4" s="9"/>
      <c r="J4" s="9"/>
      <c r="K4" s="79" t="s">
        <v>10</v>
      </c>
      <c r="L4" s="80"/>
      <c r="M4" s="61">
        <f>SUM(M6)+M11</f>
        <v>50.25</v>
      </c>
      <c r="N4" s="62"/>
    </row>
    <row r="5" spans="1:14" ht="36.6" customHeight="1" x14ac:dyDescent="0.25">
      <c r="A5" s="64" t="s">
        <v>11</v>
      </c>
      <c r="B5" s="65"/>
      <c r="C5" s="66">
        <v>0.20138888888888887</v>
      </c>
      <c r="D5" s="67"/>
      <c r="E5" s="9">
        <v>0.12291666666666667</v>
      </c>
      <c r="F5" s="9">
        <v>0.24652777777777779</v>
      </c>
      <c r="G5" s="9">
        <v>0.21388888888888891</v>
      </c>
      <c r="H5" s="9">
        <v>5.6944444444444443E-2</v>
      </c>
      <c r="I5" s="9"/>
      <c r="J5" s="9"/>
      <c r="K5" s="65"/>
      <c r="L5" s="65"/>
      <c r="M5" s="63"/>
      <c r="N5" s="63"/>
    </row>
    <row r="6" spans="1:14" ht="60.75" customHeight="1" x14ac:dyDescent="0.25">
      <c r="A6" s="68" t="s">
        <v>12</v>
      </c>
      <c r="B6" s="69"/>
      <c r="C6" s="70">
        <v>9</v>
      </c>
      <c r="D6" s="67"/>
      <c r="E6" s="10">
        <v>8</v>
      </c>
      <c r="F6" s="10">
        <v>10.5</v>
      </c>
      <c r="G6" s="10">
        <v>9.5</v>
      </c>
      <c r="H6" s="10">
        <v>5.5</v>
      </c>
      <c r="I6" s="10"/>
      <c r="J6" s="10"/>
      <c r="K6" s="71" t="s">
        <v>13</v>
      </c>
      <c r="L6" s="72"/>
      <c r="M6" s="73">
        <f>SUM(C10:J10)</f>
        <v>50.25</v>
      </c>
      <c r="N6" s="74"/>
    </row>
    <row r="7" spans="1:14" ht="38.1" customHeight="1" x14ac:dyDescent="0.25">
      <c r="A7" s="81" t="s">
        <v>52</v>
      </c>
      <c r="B7" s="82"/>
      <c r="C7" s="70">
        <v>0.5</v>
      </c>
      <c r="D7" s="67"/>
      <c r="E7" s="10">
        <v>0.5</v>
      </c>
      <c r="F7" s="10"/>
      <c r="G7" s="10">
        <v>0.75</v>
      </c>
      <c r="H7" s="10">
        <v>0.5</v>
      </c>
      <c r="I7" s="10"/>
      <c r="J7" s="10"/>
      <c r="K7" s="71" t="s">
        <v>14</v>
      </c>
      <c r="L7" s="71"/>
      <c r="M7" s="56">
        <f>SUM(L21:L494)</f>
        <v>0</v>
      </c>
      <c r="N7" s="57"/>
    </row>
    <row r="8" spans="1:14" ht="47.45" customHeight="1" x14ac:dyDescent="0.25">
      <c r="A8" s="58" t="s">
        <v>15</v>
      </c>
      <c r="B8" s="58"/>
      <c r="C8" s="59">
        <v>0.5</v>
      </c>
      <c r="D8" s="60"/>
      <c r="E8" s="11">
        <v>0.5</v>
      </c>
      <c r="F8" s="11">
        <v>0.5</v>
      </c>
      <c r="G8" s="11">
        <v>0.5</v>
      </c>
      <c r="H8" s="11">
        <v>3.5</v>
      </c>
      <c r="I8" s="11"/>
      <c r="J8" s="11"/>
      <c r="K8" s="71"/>
      <c r="L8" s="71"/>
      <c r="M8" s="57"/>
      <c r="N8" s="57"/>
    </row>
    <row r="9" spans="1:14" ht="44.1" customHeight="1" x14ac:dyDescent="0.2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SUM(N21:N494)</f>
        <v>279.29999999999995</v>
      </c>
      <c r="N9" s="97"/>
    </row>
    <row r="10" spans="1:14" ht="63.75" customHeight="1" x14ac:dyDescent="0.25">
      <c r="A10" s="98" t="s">
        <v>18</v>
      </c>
      <c r="B10" s="98"/>
      <c r="C10" s="99">
        <f>SUM(C6+C7+C8-C9)</f>
        <v>10</v>
      </c>
      <c r="D10" s="99"/>
      <c r="E10" s="13">
        <f t="shared" ref="E10:I10" si="0">SUM(E6+E7+E8-E9)</f>
        <v>9</v>
      </c>
      <c r="F10" s="13">
        <f t="shared" si="0"/>
        <v>11</v>
      </c>
      <c r="G10" s="13">
        <f t="shared" si="0"/>
        <v>10.75</v>
      </c>
      <c r="H10" s="13">
        <f t="shared" si="0"/>
        <v>9.5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75" x14ac:dyDescent="0.25">
      <c r="A13" s="100" t="s">
        <v>29</v>
      </c>
      <c r="B13" s="100"/>
      <c r="C13" s="4"/>
      <c r="D13" s="5"/>
      <c r="E13" s="3"/>
      <c r="F13" s="101" t="s">
        <v>89</v>
      </c>
      <c r="G13" s="101"/>
      <c r="H13" s="101"/>
      <c r="I13" s="101"/>
      <c r="J13" s="17"/>
      <c r="K13" s="102"/>
      <c r="L13" s="103"/>
      <c r="M13" s="103"/>
      <c r="N13" s="104"/>
    </row>
    <row r="14" spans="1:14" ht="18.75" x14ac:dyDescent="0.25">
      <c r="A14" s="100" t="s">
        <v>30</v>
      </c>
      <c r="B14" s="100"/>
      <c r="C14" s="6"/>
      <c r="D14" s="7"/>
      <c r="E14" s="3"/>
      <c r="F14" s="101" t="s">
        <v>89</v>
      </c>
      <c r="G14" s="101"/>
      <c r="H14" s="101"/>
      <c r="I14" s="101"/>
      <c r="J14" s="17"/>
      <c r="K14" s="102"/>
      <c r="L14" s="103"/>
      <c r="M14" s="103"/>
      <c r="N14" s="104"/>
    </row>
    <row r="15" spans="1:14" ht="18.75" x14ac:dyDescent="0.25">
      <c r="A15" s="100" t="s">
        <v>31</v>
      </c>
      <c r="B15" s="100"/>
      <c r="C15" s="4"/>
      <c r="D15" s="5"/>
      <c r="E15" s="3"/>
      <c r="F15" s="101" t="s">
        <v>89</v>
      </c>
      <c r="G15" s="101"/>
      <c r="H15" s="101"/>
      <c r="I15" s="101"/>
      <c r="J15" s="17"/>
      <c r="K15" s="102"/>
      <c r="L15" s="103"/>
      <c r="M15" s="103"/>
      <c r="N15" s="104"/>
    </row>
    <row r="16" spans="1:14" ht="18.75" x14ac:dyDescent="0.25">
      <c r="A16" s="100" t="s">
        <v>32</v>
      </c>
      <c r="B16" s="100"/>
      <c r="C16" s="4"/>
      <c r="D16" s="5"/>
      <c r="E16" s="3"/>
      <c r="F16" s="101" t="s">
        <v>89</v>
      </c>
      <c r="G16" s="101"/>
      <c r="H16" s="101"/>
      <c r="I16" s="101"/>
      <c r="J16" s="17"/>
      <c r="K16" s="102"/>
      <c r="L16" s="103"/>
      <c r="M16" s="103"/>
      <c r="N16" s="104"/>
    </row>
    <row r="17" spans="1:18" ht="18.75" x14ac:dyDescent="0.25">
      <c r="A17" s="100" t="s">
        <v>33</v>
      </c>
      <c r="B17" s="100"/>
      <c r="C17" s="4"/>
      <c r="D17" s="5"/>
      <c r="E17" s="3"/>
      <c r="F17" s="101" t="s">
        <v>89</v>
      </c>
      <c r="G17" s="101"/>
      <c r="H17" s="101"/>
      <c r="I17" s="101"/>
      <c r="J17" s="17"/>
      <c r="K17" s="102"/>
      <c r="L17" s="103"/>
      <c r="M17" s="103"/>
      <c r="N17" s="104"/>
    </row>
    <row r="18" spans="1:18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25">
      <c r="A21" s="22">
        <v>45257</v>
      </c>
      <c r="B21" s="23" t="s">
        <v>68</v>
      </c>
      <c r="C21" s="24">
        <v>0.30763888888888891</v>
      </c>
      <c r="D21" s="24">
        <v>0.32847222222222222</v>
      </c>
      <c r="E21" s="23" t="s">
        <v>90</v>
      </c>
      <c r="F21" s="23">
        <v>19.2</v>
      </c>
      <c r="G21" s="23"/>
      <c r="H21" s="23" t="s">
        <v>91</v>
      </c>
      <c r="I21" s="23" t="s">
        <v>92</v>
      </c>
      <c r="J21" s="23" t="s">
        <v>93</v>
      </c>
      <c r="K21" s="28"/>
      <c r="L21" s="25"/>
      <c r="M21" s="25">
        <v>-19.2</v>
      </c>
      <c r="N21" s="25">
        <f t="shared" ref="N21:N80" si="1">F21+M21</f>
        <v>0</v>
      </c>
    </row>
    <row r="22" spans="1:18" x14ac:dyDescent="0.25">
      <c r="A22" s="22">
        <v>45257</v>
      </c>
      <c r="B22" s="23" t="s">
        <v>68</v>
      </c>
      <c r="C22" s="24">
        <v>0.70138888888888884</v>
      </c>
      <c r="D22" s="24">
        <v>0.72291666666666676</v>
      </c>
      <c r="E22" s="23"/>
      <c r="F22" s="23">
        <v>19.2</v>
      </c>
      <c r="G22" s="23" t="s">
        <v>92</v>
      </c>
      <c r="H22" s="23" t="s">
        <v>93</v>
      </c>
      <c r="I22" s="23"/>
      <c r="J22" s="23" t="s">
        <v>91</v>
      </c>
      <c r="K22" s="28"/>
      <c r="L22" s="25"/>
      <c r="M22" s="25">
        <v>-19.2</v>
      </c>
      <c r="N22" s="25">
        <f t="shared" si="1"/>
        <v>0</v>
      </c>
    </row>
    <row r="23" spans="1:18" x14ac:dyDescent="0.25">
      <c r="A23" s="22">
        <v>45258</v>
      </c>
      <c r="B23" s="23" t="s">
        <v>94</v>
      </c>
      <c r="C23" s="24">
        <v>0.27152777777777776</v>
      </c>
      <c r="D23" s="24">
        <v>0.28958333333333336</v>
      </c>
      <c r="E23" s="23"/>
      <c r="F23" s="23">
        <v>17.3</v>
      </c>
      <c r="G23" s="23"/>
      <c r="H23" s="23" t="s">
        <v>91</v>
      </c>
      <c r="I23" s="23"/>
      <c r="J23" s="23" t="s">
        <v>98</v>
      </c>
      <c r="K23" s="28"/>
      <c r="L23" s="25"/>
      <c r="M23" s="25"/>
      <c r="N23" s="25">
        <f t="shared" si="1"/>
        <v>17.3</v>
      </c>
    </row>
    <row r="24" spans="1:18" x14ac:dyDescent="0.25">
      <c r="A24" s="22">
        <v>45258</v>
      </c>
      <c r="B24" s="23" t="s">
        <v>94</v>
      </c>
      <c r="C24" s="24">
        <v>0.31041666666666667</v>
      </c>
      <c r="D24" s="24">
        <v>0.3430555555555555</v>
      </c>
      <c r="E24" s="23"/>
      <c r="F24" s="23">
        <v>39.9</v>
      </c>
      <c r="G24" s="23"/>
      <c r="H24" s="23" t="s">
        <v>99</v>
      </c>
      <c r="I24" s="23"/>
      <c r="J24" s="23" t="s">
        <v>100</v>
      </c>
      <c r="K24" s="28"/>
      <c r="L24" s="25"/>
      <c r="M24" s="25"/>
      <c r="N24" s="25">
        <f t="shared" si="1"/>
        <v>39.9</v>
      </c>
    </row>
    <row r="25" spans="1:18" x14ac:dyDescent="0.25">
      <c r="A25" s="22">
        <v>45258</v>
      </c>
      <c r="B25" s="23" t="s">
        <v>94</v>
      </c>
      <c r="C25" s="24">
        <v>0.59097222222222223</v>
      </c>
      <c r="D25" s="24">
        <v>0.62291666666666667</v>
      </c>
      <c r="E25" s="23"/>
      <c r="F25" s="23">
        <v>47.6</v>
      </c>
      <c r="G25" s="23"/>
      <c r="H25" s="23" t="s">
        <v>101</v>
      </c>
      <c r="I25" s="23"/>
      <c r="J25" s="23" t="s">
        <v>102</v>
      </c>
      <c r="K25" s="28"/>
      <c r="L25" s="25"/>
      <c r="M25" s="25"/>
      <c r="N25" s="25">
        <f t="shared" si="1"/>
        <v>47.6</v>
      </c>
    </row>
    <row r="26" spans="1:18" x14ac:dyDescent="0.25">
      <c r="A26" s="22">
        <v>45258</v>
      </c>
      <c r="B26" s="23" t="s">
        <v>94</v>
      </c>
      <c r="C26" s="24">
        <v>0.6743055555555556</v>
      </c>
      <c r="D26" s="24">
        <v>0.68680555555555556</v>
      </c>
      <c r="E26" s="23"/>
      <c r="F26" s="23">
        <v>14.4</v>
      </c>
      <c r="G26" s="23"/>
      <c r="H26" s="23" t="s">
        <v>103</v>
      </c>
      <c r="I26" s="23"/>
      <c r="J26" s="23" t="s">
        <v>91</v>
      </c>
      <c r="K26" s="28"/>
      <c r="L26" s="25"/>
      <c r="M26" s="25">
        <v>-14.4</v>
      </c>
      <c r="N26" s="25">
        <f t="shared" si="1"/>
        <v>0</v>
      </c>
    </row>
    <row r="27" spans="1:18" x14ac:dyDescent="0.25">
      <c r="A27" s="22">
        <v>45259</v>
      </c>
      <c r="B27" s="23" t="s">
        <v>95</v>
      </c>
      <c r="C27" s="24">
        <v>0.25972222222222224</v>
      </c>
      <c r="D27" s="24">
        <v>0.30208333333333331</v>
      </c>
      <c r="E27" s="23" t="s">
        <v>104</v>
      </c>
      <c r="F27" s="23">
        <v>60.1</v>
      </c>
      <c r="G27" s="23"/>
      <c r="H27" s="23" t="s">
        <v>91</v>
      </c>
      <c r="I27" s="23"/>
      <c r="J27" s="23" t="s">
        <v>105</v>
      </c>
      <c r="K27" s="28"/>
      <c r="L27" s="25"/>
      <c r="M27" s="25">
        <v>-52.5</v>
      </c>
      <c r="N27" s="25">
        <f t="shared" si="1"/>
        <v>7.6000000000000014</v>
      </c>
    </row>
    <row r="28" spans="1:18" x14ac:dyDescent="0.25">
      <c r="A28" s="22">
        <v>45259</v>
      </c>
      <c r="B28" s="23" t="s">
        <v>95</v>
      </c>
      <c r="C28" s="24">
        <v>0.38819444444444445</v>
      </c>
      <c r="D28" s="24">
        <v>0.39166666666666666</v>
      </c>
      <c r="E28" s="23" t="s">
        <v>106</v>
      </c>
      <c r="F28" s="23">
        <v>2</v>
      </c>
      <c r="G28" s="23"/>
      <c r="H28" s="23" t="s">
        <v>105</v>
      </c>
      <c r="I28" s="23"/>
      <c r="J28" s="23" t="s">
        <v>107</v>
      </c>
      <c r="K28" s="28"/>
      <c r="L28" s="25"/>
      <c r="M28" s="25"/>
      <c r="N28" s="25">
        <f t="shared" si="1"/>
        <v>2</v>
      </c>
    </row>
    <row r="29" spans="1:18" x14ac:dyDescent="0.25">
      <c r="A29" s="22">
        <v>45259</v>
      </c>
      <c r="B29" s="23" t="s">
        <v>95</v>
      </c>
      <c r="C29" s="24">
        <v>0.42708333333333331</v>
      </c>
      <c r="D29" s="24">
        <v>0.4284722222222222</v>
      </c>
      <c r="E29" s="23" t="s">
        <v>108</v>
      </c>
      <c r="F29" s="23">
        <v>0.5</v>
      </c>
      <c r="G29" s="23"/>
      <c r="H29" s="23" t="s">
        <v>107</v>
      </c>
      <c r="I29" s="23" t="s">
        <v>109</v>
      </c>
      <c r="J29" s="23" t="s">
        <v>110</v>
      </c>
      <c r="K29" s="28"/>
      <c r="L29" s="25"/>
      <c r="M29" s="25"/>
      <c r="N29" s="25">
        <f t="shared" si="1"/>
        <v>0.5</v>
      </c>
    </row>
    <row r="30" spans="1:18" x14ac:dyDescent="0.25">
      <c r="A30" s="22">
        <v>45259</v>
      </c>
      <c r="B30" s="23" t="s">
        <v>95</v>
      </c>
      <c r="C30" s="24">
        <v>0.48472222222222222</v>
      </c>
      <c r="D30" s="24">
        <v>0.48680555555555555</v>
      </c>
      <c r="E30" s="23" t="s">
        <v>111</v>
      </c>
      <c r="F30" s="23">
        <v>0.8</v>
      </c>
      <c r="G30" s="23" t="s">
        <v>109</v>
      </c>
      <c r="H30" s="23" t="s">
        <v>110</v>
      </c>
      <c r="I30" s="23"/>
      <c r="J30" s="23" t="s">
        <v>112</v>
      </c>
      <c r="K30" s="28"/>
      <c r="L30" s="25"/>
      <c r="M30" s="25"/>
      <c r="N30" s="25">
        <f t="shared" si="1"/>
        <v>0.8</v>
      </c>
    </row>
    <row r="31" spans="1:18" x14ac:dyDescent="0.25">
      <c r="A31" s="22">
        <v>45259</v>
      </c>
      <c r="B31" s="23" t="s">
        <v>95</v>
      </c>
      <c r="C31" s="24">
        <v>0.55138888888888882</v>
      </c>
      <c r="D31" s="24">
        <v>0.55625000000000002</v>
      </c>
      <c r="E31" s="23" t="s">
        <v>113</v>
      </c>
      <c r="F31" s="23">
        <v>2</v>
      </c>
      <c r="G31" s="23"/>
      <c r="H31" s="23" t="s">
        <v>112</v>
      </c>
      <c r="I31" s="23" t="s">
        <v>114</v>
      </c>
      <c r="J31" s="23" t="s">
        <v>115</v>
      </c>
      <c r="K31" s="28"/>
      <c r="L31" s="25"/>
      <c r="M31" s="25"/>
      <c r="N31" s="25">
        <f t="shared" si="1"/>
        <v>2</v>
      </c>
    </row>
    <row r="32" spans="1:18" x14ac:dyDescent="0.25">
      <c r="A32" s="22">
        <v>45259</v>
      </c>
      <c r="B32" s="23" t="s">
        <v>95</v>
      </c>
      <c r="C32" s="24">
        <v>0.65416666666666667</v>
      </c>
      <c r="D32" s="24">
        <v>0.66111111111111109</v>
      </c>
      <c r="E32" s="23" t="s">
        <v>116</v>
      </c>
      <c r="F32" s="23">
        <v>2.6</v>
      </c>
      <c r="G32" s="23" t="s">
        <v>114</v>
      </c>
      <c r="H32" s="23" t="s">
        <v>115</v>
      </c>
      <c r="I32" s="23" t="s">
        <v>109</v>
      </c>
      <c r="J32" s="23" t="s">
        <v>110</v>
      </c>
      <c r="K32" s="28"/>
      <c r="L32" s="25"/>
      <c r="M32" s="25"/>
      <c r="N32" s="25">
        <f t="shared" si="1"/>
        <v>2.6</v>
      </c>
    </row>
    <row r="33" spans="1:14" x14ac:dyDescent="0.25">
      <c r="A33" s="22">
        <v>45259</v>
      </c>
      <c r="B33" s="23" t="s">
        <v>95</v>
      </c>
      <c r="C33" s="24">
        <v>0.74652777777777779</v>
      </c>
      <c r="D33" s="24">
        <v>0.77986111111111101</v>
      </c>
      <c r="E33" s="23" t="s">
        <v>117</v>
      </c>
      <c r="F33" s="23">
        <v>42.4</v>
      </c>
      <c r="G33" s="23" t="s">
        <v>109</v>
      </c>
      <c r="H33" s="23" t="s">
        <v>110</v>
      </c>
      <c r="I33" s="23"/>
      <c r="J33" s="23" t="s">
        <v>118</v>
      </c>
      <c r="K33" s="28"/>
      <c r="L33" s="25"/>
      <c r="M33" s="25"/>
      <c r="N33" s="25">
        <f t="shared" si="1"/>
        <v>42.4</v>
      </c>
    </row>
    <row r="34" spans="1:14" x14ac:dyDescent="0.25">
      <c r="A34" s="22">
        <v>45259</v>
      </c>
      <c r="B34" s="23" t="s">
        <v>95</v>
      </c>
      <c r="C34" s="24">
        <v>0.78333333333333333</v>
      </c>
      <c r="D34" s="24">
        <v>0.79166666666666663</v>
      </c>
      <c r="E34" s="23"/>
      <c r="F34" s="23">
        <v>9.9</v>
      </c>
      <c r="G34" s="23"/>
      <c r="H34" s="23" t="s">
        <v>118</v>
      </c>
      <c r="I34" s="23"/>
      <c r="J34" s="23" t="s">
        <v>91</v>
      </c>
      <c r="K34" s="28"/>
      <c r="L34" s="25"/>
      <c r="M34" s="25"/>
      <c r="N34" s="25">
        <f t="shared" si="1"/>
        <v>9.9</v>
      </c>
    </row>
    <row r="35" spans="1:14" x14ac:dyDescent="0.25">
      <c r="A35" s="22">
        <v>45260</v>
      </c>
      <c r="B35" s="23" t="s">
        <v>96</v>
      </c>
      <c r="C35" s="24">
        <v>0.29305555555555557</v>
      </c>
      <c r="D35" s="24">
        <v>0.32291666666666669</v>
      </c>
      <c r="E35" s="23" t="s">
        <v>119</v>
      </c>
      <c r="F35" s="23">
        <v>33.799999999999997</v>
      </c>
      <c r="G35" s="23"/>
      <c r="H35" s="23" t="s">
        <v>91</v>
      </c>
      <c r="I35" s="23" t="s">
        <v>120</v>
      </c>
      <c r="J35" s="23" t="s">
        <v>121</v>
      </c>
      <c r="K35" s="28"/>
      <c r="L35" s="25"/>
      <c r="M35" s="25"/>
      <c r="N35" s="25">
        <f t="shared" si="1"/>
        <v>33.799999999999997</v>
      </c>
    </row>
    <row r="36" spans="1:14" x14ac:dyDescent="0.25">
      <c r="A36" s="22">
        <v>45260</v>
      </c>
      <c r="B36" s="23" t="s">
        <v>96</v>
      </c>
      <c r="C36" s="24">
        <v>0.54513888888888895</v>
      </c>
      <c r="D36" s="24">
        <v>0.55347222222222225</v>
      </c>
      <c r="E36" s="23" t="s">
        <v>122</v>
      </c>
      <c r="F36" s="23">
        <v>2.2000000000000002</v>
      </c>
      <c r="G36" s="23" t="s">
        <v>120</v>
      </c>
      <c r="H36" s="23" t="s">
        <v>121</v>
      </c>
      <c r="I36" s="23" t="s">
        <v>123</v>
      </c>
      <c r="J36" s="23" t="s">
        <v>124</v>
      </c>
      <c r="K36" s="28"/>
      <c r="L36" s="25"/>
      <c r="M36" s="25"/>
      <c r="N36" s="25">
        <f t="shared" si="1"/>
        <v>2.2000000000000002</v>
      </c>
    </row>
    <row r="37" spans="1:14" x14ac:dyDescent="0.25">
      <c r="A37" s="22">
        <v>45260</v>
      </c>
      <c r="B37" s="23" t="s">
        <v>96</v>
      </c>
      <c r="C37" s="24">
        <v>0.69236111111111109</v>
      </c>
      <c r="D37" s="24">
        <v>0.70000000000000007</v>
      </c>
      <c r="E37" s="23" t="s">
        <v>125</v>
      </c>
      <c r="F37" s="23">
        <v>2.5</v>
      </c>
      <c r="G37" s="23" t="s">
        <v>123</v>
      </c>
      <c r="H37" s="23" t="s">
        <v>124</v>
      </c>
      <c r="I37" s="23" t="s">
        <v>120</v>
      </c>
      <c r="J37" s="23" t="s">
        <v>121</v>
      </c>
      <c r="K37" s="28"/>
      <c r="L37" s="25"/>
      <c r="M37" s="25"/>
      <c r="N37" s="25">
        <f t="shared" si="1"/>
        <v>2.5</v>
      </c>
    </row>
    <row r="38" spans="1:14" x14ac:dyDescent="0.25">
      <c r="A38" s="22">
        <v>45260</v>
      </c>
      <c r="B38" s="23" t="s">
        <v>96</v>
      </c>
      <c r="C38" s="24">
        <v>0.71388888888888891</v>
      </c>
      <c r="D38" s="24">
        <v>0.74097222222222225</v>
      </c>
      <c r="E38" s="23"/>
      <c r="F38" s="23">
        <v>31.2</v>
      </c>
      <c r="G38" s="23" t="s">
        <v>120</v>
      </c>
      <c r="H38" s="23" t="s">
        <v>121</v>
      </c>
      <c r="I38" s="23"/>
      <c r="J38" s="23" t="s">
        <v>126</v>
      </c>
      <c r="K38" s="28"/>
      <c r="L38" s="25"/>
      <c r="M38" s="25"/>
      <c r="N38" s="25">
        <f t="shared" si="1"/>
        <v>31.2</v>
      </c>
    </row>
    <row r="39" spans="1:14" x14ac:dyDescent="0.25">
      <c r="A39" s="22">
        <v>45260</v>
      </c>
      <c r="B39" s="23" t="s">
        <v>96</v>
      </c>
      <c r="C39" s="24">
        <v>0.74791666666666667</v>
      </c>
      <c r="D39" s="24">
        <v>0.74930555555555556</v>
      </c>
      <c r="E39" s="23"/>
      <c r="F39" s="23">
        <v>0.6</v>
      </c>
      <c r="G39" s="23"/>
      <c r="H39" s="23" t="s">
        <v>127</v>
      </c>
      <c r="I39" s="23"/>
      <c r="J39" s="23" t="s">
        <v>91</v>
      </c>
      <c r="K39" s="28"/>
      <c r="L39" s="25"/>
      <c r="M39" s="25"/>
      <c r="N39" s="25">
        <f t="shared" si="1"/>
        <v>0.6</v>
      </c>
    </row>
    <row r="40" spans="1:14" x14ac:dyDescent="0.25">
      <c r="A40" s="22">
        <v>45261</v>
      </c>
      <c r="B40" s="23" t="s">
        <v>97</v>
      </c>
      <c r="C40" s="24">
        <v>0.30416666666666664</v>
      </c>
      <c r="D40" s="24">
        <v>0.32361111111111113</v>
      </c>
      <c r="E40" s="23" t="s">
        <v>128</v>
      </c>
      <c r="F40" s="23">
        <v>19.100000000000001</v>
      </c>
      <c r="G40" s="23"/>
      <c r="H40" s="23" t="s">
        <v>91</v>
      </c>
      <c r="I40" s="23" t="s">
        <v>92</v>
      </c>
      <c r="J40" s="23" t="s">
        <v>93</v>
      </c>
      <c r="K40" s="28"/>
      <c r="L40" s="25"/>
      <c r="M40" s="25">
        <v>-19.100000000000001</v>
      </c>
      <c r="N40" s="25">
        <f t="shared" si="1"/>
        <v>0</v>
      </c>
    </row>
    <row r="41" spans="1:14" x14ac:dyDescent="0.25">
      <c r="A41" s="22">
        <v>45261</v>
      </c>
      <c r="B41" s="23" t="s">
        <v>97</v>
      </c>
      <c r="C41" s="24">
        <v>0.51597222222222217</v>
      </c>
      <c r="D41" s="24">
        <v>0.52152777777777781</v>
      </c>
      <c r="E41" s="23" t="s">
        <v>106</v>
      </c>
      <c r="F41" s="23">
        <v>3.8</v>
      </c>
      <c r="G41" s="23" t="s">
        <v>92</v>
      </c>
      <c r="H41" s="23" t="s">
        <v>93</v>
      </c>
      <c r="I41" s="23"/>
      <c r="J41" s="23" t="s">
        <v>129</v>
      </c>
      <c r="K41" s="28"/>
      <c r="L41" s="25"/>
      <c r="M41" s="25"/>
      <c r="N41" s="25">
        <f t="shared" si="1"/>
        <v>3.8</v>
      </c>
    </row>
    <row r="42" spans="1:14" x14ac:dyDescent="0.25">
      <c r="A42" s="22">
        <v>45261</v>
      </c>
      <c r="B42" s="23" t="s">
        <v>97</v>
      </c>
      <c r="C42" s="24">
        <v>0.55694444444444446</v>
      </c>
      <c r="D42" s="24">
        <v>0.5708333333333333</v>
      </c>
      <c r="E42" s="23" t="s">
        <v>130</v>
      </c>
      <c r="F42" s="23">
        <v>16.3</v>
      </c>
      <c r="G42" s="23"/>
      <c r="H42" s="23" t="s">
        <v>129</v>
      </c>
      <c r="I42" s="23"/>
      <c r="J42" s="23" t="s">
        <v>91</v>
      </c>
      <c r="K42" s="28"/>
      <c r="L42" s="25"/>
      <c r="M42" s="25">
        <v>16.3</v>
      </c>
      <c r="N42" s="25">
        <f t="shared" si="1"/>
        <v>32.6</v>
      </c>
    </row>
    <row r="43" spans="1:14" x14ac:dyDescent="0.25">
      <c r="A43" s="22">
        <v>45261</v>
      </c>
      <c r="B43" s="23" t="s">
        <v>97</v>
      </c>
      <c r="C43" s="24">
        <v>0.71944444444444444</v>
      </c>
      <c r="D43" s="24">
        <v>0.73749999999999993</v>
      </c>
      <c r="E43" s="23" t="s">
        <v>131</v>
      </c>
      <c r="F43" s="23">
        <v>18.8</v>
      </c>
      <c r="G43" s="23"/>
      <c r="H43" s="23" t="s">
        <v>91</v>
      </c>
      <c r="I43" s="23"/>
      <c r="J43" s="23" t="s">
        <v>132</v>
      </c>
      <c r="K43" s="28"/>
      <c r="L43" s="25"/>
      <c r="M43" s="25">
        <v>-18.8</v>
      </c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ref="N81:N144" si="2">F81+M81</f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2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2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2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ref="N145:N208" si="3">F145+M145</f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3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3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3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ref="N209:N272" si="4">F209+M209</f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4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4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4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ref="N273:N336" si="5">F273+M273</f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5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5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5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7"/>
      <c r="L288" s="23"/>
      <c r="M288" s="23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7"/>
      <c r="L289" s="23"/>
      <c r="M289" s="23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7"/>
      <c r="L290" s="23"/>
      <c r="M290" s="23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ref="N337:N400" si="6">F337+M337</f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6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6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6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ref="N401:N464" si="7">F401+M401</f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7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7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7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ref="N465:N494" si="8">F465+M465</f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8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8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8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K495" s="107"/>
      <c r="L495" s="107"/>
    </row>
    <row r="1048571" spans="11:12" x14ac:dyDescent="0.25">
      <c r="K1048571" s="108"/>
      <c r="L1048571" s="108"/>
    </row>
  </sheetData>
  <mergeCells count="63">
    <mergeCell ref="O20:R20"/>
    <mergeCell ref="K495:L495"/>
    <mergeCell ref="K1048571:L1048571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2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2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2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2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5" customHeight="1" x14ac:dyDescent="0.2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2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2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75" x14ac:dyDescent="0.2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75" x14ac:dyDescent="0.2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75" x14ac:dyDescent="0.2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75" x14ac:dyDescent="0.2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75" x14ac:dyDescent="0.2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 Pomranky</cp:lastModifiedBy>
  <dcterms:created xsi:type="dcterms:W3CDTF">2022-05-26T15:05:30Z</dcterms:created>
  <dcterms:modified xsi:type="dcterms:W3CDTF">2023-12-04T14:05:52Z</dcterms:modified>
</cp:coreProperties>
</file>