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"/>
    </mc:Choice>
  </mc:AlternateContent>
  <xr:revisionPtr revIDLastSave="0" documentId="8_{636A850F-3C26-4B3E-B380-91E5ED845B2F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6" i="3" l="1"/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<sst xmlns="http://schemas.openxmlformats.org/spreadsheetml/2006/main" count="436" uniqueCount="192">
  <si>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</si>
  <si>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</si>
  <si>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</si>
  <si>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</si>
  <si>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</si>
  <si>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</si>
  <si>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</si>
  <si>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</si>
  <si>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</si>
  <si>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</si>
  <si>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</si>
  <si>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</si>
  <si>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</si>
  <si>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</si>
  <si>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</si>
  <si>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</si>
  <si>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</si>
  <si>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</si>
  <si>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</si>
  <si>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</si>
  <si>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</si>
  <si>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</si>
  <si>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</si>
  <si>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</si>
  <si>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</si>
  <si>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</si>
  <si>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</si>
  <si>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</si>
  <si>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</si>
  <si>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</si>
  <si>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</si>
  <si>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</si>
  <si>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</si>
  <si>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</si>
  <si>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</si>
  <si>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</si>
  <si>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</si>
  <si>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</si>
  <si>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</si>
  <si>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</si>
  <si>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</si>
  <si>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</si>
  <si>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</si>
  <si>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</si>
  <si>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</si>
  <si>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</si>
  <si>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</si>
  <si>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</si>
  <si>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</si>
  <si>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</si>
  <si>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</si>
  <si>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</si>
  <si>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</si>
  <si>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</si>
  <si>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</si>
  <si>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</si>
  <si>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</si>
  <si>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</si>
  <si>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</si>
  <si>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</si>
  <si>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</si>
  <si>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</si>
  <si>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</si>
  <si>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</si>
  <si>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</si>
  <si>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</si>
  <si>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</si>
  <si>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</si>
  <si>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</si>
  <si>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</si>
  <si>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</si>
  <si>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</si>
  <si>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</si>
  <si>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</si>
  <si>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</si>
  <si>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</si>
  <si>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</si>
  <si>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</si>
  <si>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</si>
  <si>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</si>
  <si>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</si>
  <si>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</si>
  <si>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</si>
  <si>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</si>
  <si>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</si>
  <si>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</si>
  <si>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</si>
  <si>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</si>
  <si>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</si>
  <si>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</si>
  <si>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</si>
  <si>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12:00pm</t>
  </si>
  <si>
    <t>2:30pm</t>
  </si>
  <si>
    <t>10:00am</t>
  </si>
  <si>
    <t>11:30pm</t>
  </si>
  <si>
    <t>9:00pm</t>
  </si>
  <si>
    <t>12:30am</t>
  </si>
  <si>
    <t>1:00am</t>
  </si>
  <si>
    <t>2:00pm</t>
  </si>
  <si>
    <t>9:00am</t>
  </si>
  <si>
    <t>Emails,Phone</t>
  </si>
  <si>
    <t>Emails,Submit inspections</t>
  </si>
  <si>
    <t>Emails,Phone,Customer visits</t>
  </si>
  <si>
    <t>7m</t>
  </si>
  <si>
    <t>Paradigm</t>
  </si>
  <si>
    <t>415 Leonard St NW Suite 200, Grand Rapids Mi  49504</t>
  </si>
  <si>
    <t>454 Burton St SW, Grand Rapids, MI 49503</t>
  </si>
  <si>
    <t>20m</t>
  </si>
  <si>
    <t>John Ball Park Ballroom, Grand Rapids, MI 49504</t>
  </si>
  <si>
    <t>5m</t>
  </si>
  <si>
    <t>1348 Park St SW, Grand Rapids, MI 49504</t>
  </si>
  <si>
    <t>19m</t>
  </si>
  <si>
    <t>2416 Hague Ave SW, Wyoming, MI 49519</t>
  </si>
  <si>
    <t>42.91316,-85.70387</t>
  </si>
  <si>
    <t>1h 6m</t>
  </si>
  <si>
    <t>1540 28th St SW, Wyoming, MI 49509</t>
  </si>
  <si>
    <t>832 Cutler St SW, Wyoming, MI 49509</t>
  </si>
  <si>
    <t>17m</t>
  </si>
  <si>
    <t>1h 15m</t>
  </si>
  <si>
    <t>5722 Metro Way West Suite B, Wyoming, MI 49519</t>
  </si>
  <si>
    <t>1h 21m</t>
  </si>
  <si>
    <t>5500 Burton St SE, Grand Rapids, MI 49546</t>
  </si>
  <si>
    <t>Tue</t>
  </si>
  <si>
    <t>10h 0m</t>
  </si>
  <si>
    <t>2h 43m</t>
  </si>
  <si>
    <t>281 Leonard St NW, Grand Rapids, MI 49504</t>
  </si>
  <si>
    <t>22m</t>
  </si>
  <si>
    <t>2000 Beverly Ave SW, Wyoming, MI 49519</t>
  </si>
  <si>
    <t>1504 40th St SW, Wyoming, MI 49509</t>
  </si>
  <si>
    <t>1h 26m</t>
  </si>
  <si>
    <t>53m</t>
  </si>
  <si>
    <t>Wolverine Coil</t>
  </si>
  <si>
    <t>818 Front Ave NW, Grand Rapids MI 49504</t>
  </si>
  <si>
    <t>47m</t>
  </si>
  <si>
    <t>5/3 Main</t>
  </si>
  <si>
    <t>111 Lyon St NW, Grand Rapids MI 49503</t>
  </si>
  <si>
    <t>26m</t>
  </si>
  <si>
    <t>Unnamed Road, Byron Center, MI 49315</t>
  </si>
  <si>
    <t>Wed</t>
  </si>
  <si>
    <t>2h 57m</t>
  </si>
  <si>
    <t>4m</t>
  </si>
  <si>
    <t>34m</t>
  </si>
  <si>
    <t>Burton/Sylvan (EB), Grand Rapids, MI 49506</t>
  </si>
  <si>
    <t>1h 8m</t>
  </si>
  <si>
    <t>23m</t>
  </si>
  <si>
    <t>36m</t>
  </si>
  <si>
    <t>53 Mich. &amp; Fuller</t>
  </si>
  <si>
    <t>1319 Michigan Sreet NE, Grand Rapids MI 49503</t>
  </si>
  <si>
    <t>Thu</t>
  </si>
  <si>
    <t>56m</t>
  </si>
  <si>
    <t>Fri</t>
  </si>
  <si>
    <t>6m</t>
  </si>
  <si>
    <t>912 Hancock St SE, Grand Rapids, MI 49507</t>
  </si>
  <si>
    <t>2h 53m</t>
  </si>
  <si>
    <t xml:space="preserve">53 Gezon Pkwy </t>
  </si>
  <si>
    <t>2301 Gezon Parkway SW, Wyoming MI 49519</t>
  </si>
  <si>
    <t>1h 42m</t>
  </si>
  <si>
    <t>1h 48m</t>
  </si>
  <si>
    <t>EGR Public District Office</t>
  </si>
  <si>
    <t>2915 Hall St, Grand Rapids MI 49506</t>
  </si>
  <si>
    <t>Sat</t>
  </si>
  <si>
    <t>5h 43m</t>
  </si>
  <si>
    <t>9h 30m</t>
  </si>
  <si>
    <t>53 54th &amp; Division</t>
  </si>
  <si>
    <t>62 54th Street, Grand Rapids MI 49548</t>
  </si>
  <si>
    <t>763 Burton St SW, Grand Rapids, MI 49503</t>
  </si>
  <si>
    <t>1h 49m</t>
  </si>
  <si>
    <t>3622 Rivertown Pkwy, Grandville, MI 49418</t>
  </si>
  <si>
    <t>Century Center At Rivertown Meijer, Grandville, MI 49418</t>
  </si>
  <si>
    <t>10m</t>
  </si>
  <si>
    <t>469 76th St SW, Byron Center, MI 49315</t>
  </si>
  <si>
    <t>Unnamed Road, Walker, MI 49544</t>
  </si>
  <si>
    <t>27m</t>
  </si>
  <si>
    <t>2988 Walker Ave NW, Walker, MI 49544</t>
  </si>
  <si>
    <t>57m</t>
  </si>
  <si>
    <t>42.92321,-85.67065</t>
  </si>
  <si>
    <t>127 Banner St SW, Grand Rapids, MI 49507</t>
  </si>
  <si>
    <t>Sun</t>
  </si>
  <si>
    <t>11m</t>
  </si>
  <si>
    <t>YMCA Covenant Daycare</t>
  </si>
  <si>
    <t>50 Antoine St SW, Grand Rapids, MI 49507</t>
  </si>
  <si>
    <t>Columbia</t>
  </si>
  <si>
    <t>350 84th Street SW, Byron Center, MI 49315</t>
  </si>
  <si>
    <t>8m</t>
  </si>
  <si>
    <t>3048 44th St SW, Grandville, MI 49418</t>
  </si>
  <si>
    <t>45m</t>
  </si>
  <si>
    <t>12m</t>
  </si>
  <si>
    <t>6h 16m</t>
  </si>
  <si>
    <t>39m</t>
  </si>
  <si>
    <t>116 Summer Ave NW, Grand Rapids, MI 49504</t>
  </si>
  <si>
    <t>10:20pm</t>
  </si>
  <si>
    <t>10.50pm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</si>
</sst>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="70" zoomScaleNormal="70" workbookViewId="0">
      <selection activeCell="I47" sqref="I4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12">
        <v>45284</v>
      </c>
      <c r="K1" s="88"/>
      <c r="L1" s="30" t="s">
        <v>80</v>
      </c>
      <c r="M1" s="86" t="s">
        <v>89</v>
      </c>
      <c r="N1" s="86"/>
    </row>
    <row r="2" spans="1:14" ht="39.7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90</v>
      </c>
      <c r="N2" s="90"/>
    </row>
    <row r="3" spans="1:14" ht="28.5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4.8</v>
      </c>
      <c r="N3" s="87"/>
    </row>
    <row r="4" spans="1:14" ht="34.5" customHeight="1" x14ac:dyDescent="0.3">
      <c r="A4" s="78" t="s">
        <v>9</v>
      </c>
      <c r="B4" s="79"/>
      <c r="C4" s="80" t="s">
        <v>91</v>
      </c>
      <c r="D4" s="81"/>
      <c r="E4" s="9" t="s">
        <v>91</v>
      </c>
      <c r="F4" s="9" t="s">
        <v>92</v>
      </c>
      <c r="G4" s="9" t="s">
        <v>93</v>
      </c>
      <c r="H4" s="9" t="s">
        <v>98</v>
      </c>
      <c r="I4" s="9"/>
      <c r="J4" s="9" t="s">
        <v>190</v>
      </c>
      <c r="K4" s="82" t="s">
        <v>10</v>
      </c>
      <c r="L4" s="83"/>
      <c r="M4" s="67">
        <f>SUM(M6)+M11</f>
        <v>52</v>
      </c>
      <c r="N4" s="68"/>
    </row>
    <row r="5" spans="1:14" ht="36.6" customHeight="1" x14ac:dyDescent="0.3">
      <c r="A5" s="70" t="s">
        <v>11</v>
      </c>
      <c r="B5" s="71"/>
      <c r="C5" s="72" t="s">
        <v>96</v>
      </c>
      <c r="D5" s="44"/>
      <c r="E5" s="9" t="s">
        <v>95</v>
      </c>
      <c r="F5" s="9" t="s">
        <v>94</v>
      </c>
      <c r="G5" s="9" t="s">
        <v>97</v>
      </c>
      <c r="H5" s="9" t="s">
        <v>96</v>
      </c>
      <c r="I5" s="9"/>
      <c r="J5" s="9" t="s">
        <v>191</v>
      </c>
      <c r="K5" s="71"/>
      <c r="L5" s="71"/>
      <c r="M5" s="69"/>
      <c r="N5" s="69"/>
    </row>
    <row r="6" spans="1:14" ht="60.75" customHeight="1" x14ac:dyDescent="0.3">
      <c r="A6" s="73" t="s">
        <v>12</v>
      </c>
      <c r="B6" s="74"/>
      <c r="C6" s="75">
        <v>12.5</v>
      </c>
      <c r="D6" s="44"/>
      <c r="E6" s="10">
        <v>9</v>
      </c>
      <c r="F6" s="10">
        <v>9</v>
      </c>
      <c r="G6" s="10">
        <v>15</v>
      </c>
      <c r="H6" s="10">
        <v>10.5</v>
      </c>
      <c r="I6" s="10"/>
      <c r="J6" s="10">
        <v>0.5</v>
      </c>
      <c r="K6" s="45" t="s">
        <v>13</v>
      </c>
      <c r="L6" s="46"/>
      <c r="M6" s="76">
        <f>SUM(C10:J10)</f>
        <v>52</v>
      </c>
      <c r="N6" s="77"/>
    </row>
    <row r="7" spans="1:14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SUM(L21:L498)</f>
        <v>0</v>
      </c>
      <c r="N7" s="64"/>
    </row>
    <row r="8" spans="1:14" ht="47.4" customHeight="1" x14ac:dyDescent="0.3">
      <c r="A8" s="42" t="s">
        <v>15</v>
      </c>
      <c r="B8" s="42"/>
      <c r="C8" s="65">
        <v>0.5</v>
      </c>
      <c r="D8" s="66"/>
      <c r="E8" s="11">
        <v>0.5</v>
      </c>
      <c r="F8" s="11">
        <v>0.5</v>
      </c>
      <c r="G8" s="11">
        <v>0.5</v>
      </c>
      <c r="H8" s="11">
        <v>0.5</v>
      </c>
      <c r="I8" s="11">
        <v>1</v>
      </c>
      <c r="J8" s="11">
        <v>0.5</v>
      </c>
      <c r="K8" s="45"/>
      <c r="L8" s="45"/>
      <c r="M8" s="64"/>
      <c r="N8" s="64"/>
    </row>
    <row r="9" spans="1:14" ht="44.1" customHeight="1" x14ac:dyDescent="0.3">
      <c r="A9" s="42" t="s">
        <v>16</v>
      </c>
      <c r="B9" s="42"/>
      <c r="C9" s="43">
        <v>1</v>
      </c>
      <c r="D9" s="44"/>
      <c r="E9" s="12">
        <v>2.5</v>
      </c>
      <c r="F9" s="12">
        <v>1</v>
      </c>
      <c r="G9" s="12">
        <v>3</v>
      </c>
      <c r="H9" s="12">
        <v>1</v>
      </c>
      <c r="I9" s="12"/>
      <c r="J9" s="12"/>
      <c r="K9" s="45" t="s">
        <v>17</v>
      </c>
      <c r="L9" s="46"/>
      <c r="M9" s="47">
        <f>SUM(N21:N498)</f>
        <v>355.7</v>
      </c>
      <c r="N9" s="48"/>
    </row>
    <row r="10" spans="1:14" ht="63.75" customHeight="1" x14ac:dyDescent="0.3">
      <c r="A10" s="49" t="s">
        <v>18</v>
      </c>
      <c r="B10" s="49"/>
      <c r="C10" s="50">
        <f>SUM(C6+C7+C8-C9)</f>
        <v>12</v>
      </c>
      <c r="D10" s="50"/>
      <c r="E10" s="13">
        <f t="shared" ref="E10:I10" si="0">SUM(E6+E7+E8-E9)</f>
        <v>7</v>
      </c>
      <c r="F10" s="13">
        <f t="shared" si="0"/>
        <v>8.5</v>
      </c>
      <c r="G10" s="13">
        <f t="shared" si="0"/>
        <v>12.5</v>
      </c>
      <c r="H10" s="13">
        <f t="shared" si="0"/>
        <v>10</v>
      </c>
      <c r="I10" s="13">
        <f t="shared" si="0"/>
        <v>1</v>
      </c>
      <c r="J10" s="13">
        <f>SUM(J6+J7+J8-J9)</f>
        <v>1</v>
      </c>
      <c r="K10" s="45" t="s">
        <v>22</v>
      </c>
      <c r="L10" s="45"/>
      <c r="M10" s="45"/>
      <c r="N10" s="45"/>
    </row>
    <row r="11" spans="1:14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" x14ac:dyDescent="0.3">
      <c r="A13" s="37" t="s">
        <v>29</v>
      </c>
      <c r="B13" s="37"/>
      <c r="C13" s="4" t="s">
        <v>99</v>
      </c>
      <c r="D13" s="5"/>
      <c r="E13" s="3"/>
      <c r="F13" s="38" t="s">
        <v>100</v>
      </c>
      <c r="G13" s="38"/>
      <c r="H13" s="38"/>
      <c r="I13" s="38"/>
      <c r="J13" s="17"/>
      <c r="K13" s="39" t="s">
        <v>101</v>
      </c>
      <c r="L13" s="40"/>
      <c r="M13" s="40"/>
      <c r="N13" s="41"/>
    </row>
    <row r="14" spans="1:14" ht="18" x14ac:dyDescent="0.3">
      <c r="A14" s="37" t="s">
        <v>30</v>
      </c>
      <c r="B14" s="37"/>
      <c r="C14" s="6" t="s">
        <v>99</v>
      </c>
      <c r="D14" s="7"/>
      <c r="E14" s="3"/>
      <c r="F14" s="38" t="s">
        <v>100</v>
      </c>
      <c r="G14" s="38"/>
      <c r="H14" s="38"/>
      <c r="I14" s="38"/>
      <c r="J14" s="17"/>
      <c r="K14" s="39" t="s">
        <v>101</v>
      </c>
      <c r="L14" s="40"/>
      <c r="M14" s="40"/>
      <c r="N14" s="41"/>
    </row>
    <row r="15" spans="1:14" ht="18" x14ac:dyDescent="0.3">
      <c r="A15" s="37" t="s">
        <v>31</v>
      </c>
      <c r="B15" s="37"/>
      <c r="C15" s="4" t="s">
        <v>99</v>
      </c>
      <c r="D15" s="5"/>
      <c r="E15" s="3"/>
      <c r="F15" s="38" t="s">
        <v>100</v>
      </c>
      <c r="G15" s="38"/>
      <c r="H15" s="38"/>
      <c r="I15" s="38"/>
      <c r="J15" s="17"/>
      <c r="K15" s="39" t="s">
        <v>101</v>
      </c>
      <c r="L15" s="40"/>
      <c r="M15" s="40"/>
      <c r="N15" s="41"/>
    </row>
    <row r="16" spans="1:14" ht="18" x14ac:dyDescent="0.3">
      <c r="A16" s="37" t="s">
        <v>32</v>
      </c>
      <c r="B16" s="37"/>
      <c r="C16" s="4" t="s">
        <v>99</v>
      </c>
      <c r="D16" s="5"/>
      <c r="E16" s="3"/>
      <c r="F16" s="38" t="s">
        <v>102</v>
      </c>
      <c r="G16" s="38"/>
      <c r="H16" s="38"/>
      <c r="I16" s="38"/>
      <c r="J16" s="17"/>
      <c r="K16" s="39" t="s">
        <v>101</v>
      </c>
      <c r="L16" s="40"/>
      <c r="M16" s="40"/>
      <c r="N16" s="41"/>
    </row>
    <row r="17" spans="1:18" ht="18" x14ac:dyDescent="0.3">
      <c r="A17" s="37" t="s">
        <v>33</v>
      </c>
      <c r="B17" s="37"/>
      <c r="C17" s="4" t="s">
        <v>99</v>
      </c>
      <c r="D17" s="5"/>
      <c r="E17" s="3"/>
      <c r="F17" s="38" t="s">
        <v>100</v>
      </c>
      <c r="G17" s="38"/>
      <c r="H17" s="38"/>
      <c r="I17" s="38"/>
      <c r="J17" s="17"/>
      <c r="K17" s="39" t="s">
        <v>101</v>
      </c>
      <c r="L17" s="40"/>
      <c r="M17" s="40"/>
      <c r="N17" s="41"/>
    </row>
    <row r="18" spans="1:18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">
      <c r="A21" s="113">
        <v>45278</v>
      </c>
      <c r="B21" t="s">
        <v>68</v>
      </c>
      <c r="C21" s="114">
        <v>0.7402777777777777</v>
      </c>
      <c r="D21" s="114">
        <v>0.76250000000000007</v>
      </c>
      <c r="E21" t="s">
        <v>103</v>
      </c>
      <c r="F21">
        <v>9.1</v>
      </c>
      <c r="G21" t="s">
        <v>104</v>
      </c>
      <c r="H21" t="s">
        <v>105</v>
      </c>
      <c r="J21" t="s">
        <v>106</v>
      </c>
      <c r="L21" s="25"/>
      <c r="M21" s="25"/>
      <c r="N21" s="25">
        <f t="shared" ref="N21:N84" si="1">F21+M21</f>
        <v>9.1</v>
      </c>
    </row>
    <row r="22" spans="1:18" x14ac:dyDescent="0.3">
      <c r="A22" s="113">
        <v>45278</v>
      </c>
      <c r="B22" t="s">
        <v>68</v>
      </c>
      <c r="C22" s="114">
        <v>0.76736111111111116</v>
      </c>
      <c r="D22" s="114">
        <v>0.7944444444444444</v>
      </c>
      <c r="E22" t="s">
        <v>107</v>
      </c>
      <c r="F22">
        <v>27.6</v>
      </c>
      <c r="H22" t="s">
        <v>106</v>
      </c>
      <c r="J22" t="s">
        <v>108</v>
      </c>
      <c r="L22" s="25"/>
      <c r="M22" s="25"/>
      <c r="N22" s="25">
        <f t="shared" si="1"/>
        <v>27.6</v>
      </c>
    </row>
    <row r="23" spans="1:18" x14ac:dyDescent="0.3">
      <c r="A23" s="113">
        <v>45278</v>
      </c>
      <c r="B23" t="s">
        <v>68</v>
      </c>
      <c r="C23" s="114">
        <v>0.80833333333333324</v>
      </c>
      <c r="D23" s="114">
        <v>0.80902777777777779</v>
      </c>
      <c r="E23" t="s">
        <v>109</v>
      </c>
      <c r="F23">
        <v>0.2</v>
      </c>
      <c r="H23" t="s">
        <v>108</v>
      </c>
      <c r="J23" t="s">
        <v>110</v>
      </c>
      <c r="L23" s="25"/>
      <c r="M23" s="25"/>
      <c r="N23" s="25">
        <f t="shared" si="1"/>
        <v>0.2</v>
      </c>
    </row>
    <row r="24" spans="1:18" x14ac:dyDescent="0.3">
      <c r="A24" s="113">
        <v>45278</v>
      </c>
      <c r="B24" t="s">
        <v>68</v>
      </c>
      <c r="C24" s="114">
        <v>0.8125</v>
      </c>
      <c r="D24" s="114">
        <v>0.82013888888888886</v>
      </c>
      <c r="E24" t="s">
        <v>111</v>
      </c>
      <c r="F24">
        <v>4.8</v>
      </c>
      <c r="H24" t="s">
        <v>110</v>
      </c>
      <c r="J24" t="s">
        <v>112</v>
      </c>
      <c r="L24" s="25"/>
      <c r="M24" s="25"/>
      <c r="N24" s="25">
        <f t="shared" si="1"/>
        <v>4.8</v>
      </c>
    </row>
    <row r="25" spans="1:18" x14ac:dyDescent="0.3">
      <c r="A25" s="113">
        <v>45278</v>
      </c>
      <c r="B25" t="s">
        <v>68</v>
      </c>
      <c r="C25" s="114">
        <v>0.83333333333333337</v>
      </c>
      <c r="D25" s="114">
        <v>0.83750000000000002</v>
      </c>
      <c r="F25">
        <v>1.5</v>
      </c>
      <c r="H25" t="s">
        <v>112</v>
      </c>
      <c r="J25" t="s">
        <v>113</v>
      </c>
      <c r="L25" s="25"/>
      <c r="M25" s="25"/>
      <c r="N25" s="25">
        <f t="shared" si="1"/>
        <v>1.5</v>
      </c>
    </row>
    <row r="26" spans="1:18" x14ac:dyDescent="0.3">
      <c r="A26" s="113">
        <v>45278</v>
      </c>
      <c r="B26" t="s">
        <v>68</v>
      </c>
      <c r="C26" s="114">
        <v>0.84097222222222223</v>
      </c>
      <c r="D26" s="114">
        <v>0.86041666666666661</v>
      </c>
      <c r="E26" t="s">
        <v>114</v>
      </c>
      <c r="F26">
        <v>8</v>
      </c>
      <c r="H26" t="s">
        <v>115</v>
      </c>
      <c r="I26" t="s">
        <v>41</v>
      </c>
      <c r="J26" t="s">
        <v>116</v>
      </c>
      <c r="L26" s="25"/>
      <c r="M26" s="25">
        <v>-4.8</v>
      </c>
      <c r="N26" s="25">
        <f t="shared" si="1"/>
        <v>3.2</v>
      </c>
    </row>
    <row r="27" spans="1:18" x14ac:dyDescent="0.3">
      <c r="A27" s="113">
        <v>45278</v>
      </c>
      <c r="B27" t="s">
        <v>68</v>
      </c>
      <c r="C27" s="114">
        <v>0.90625</v>
      </c>
      <c r="D27" s="114">
        <v>0.91111111111111109</v>
      </c>
      <c r="E27" t="s">
        <v>117</v>
      </c>
      <c r="F27">
        <v>5.2</v>
      </c>
      <c r="G27" t="s">
        <v>41</v>
      </c>
      <c r="H27" t="s">
        <v>116</v>
      </c>
      <c r="I27" t="s">
        <v>104</v>
      </c>
      <c r="J27" t="s">
        <v>105</v>
      </c>
      <c r="L27" s="25"/>
      <c r="M27" s="25">
        <v>-5.2</v>
      </c>
      <c r="N27" s="25">
        <f t="shared" si="1"/>
        <v>0</v>
      </c>
    </row>
    <row r="28" spans="1:18" x14ac:dyDescent="0.3">
      <c r="A28" s="113">
        <v>45278</v>
      </c>
      <c r="B28" t="s">
        <v>68</v>
      </c>
      <c r="C28" s="114">
        <v>0.92291666666666661</v>
      </c>
      <c r="D28" s="114">
        <v>0.93888888888888899</v>
      </c>
      <c r="E28" t="s">
        <v>118</v>
      </c>
      <c r="F28">
        <v>13.4</v>
      </c>
      <c r="G28" t="s">
        <v>104</v>
      </c>
      <c r="H28" t="s">
        <v>105</v>
      </c>
      <c r="J28" t="s">
        <v>119</v>
      </c>
      <c r="L28" s="25"/>
      <c r="M28" s="25"/>
      <c r="N28" s="25">
        <f t="shared" si="1"/>
        <v>13.4</v>
      </c>
    </row>
    <row r="29" spans="1:18" x14ac:dyDescent="0.3">
      <c r="A29" s="113">
        <v>45278</v>
      </c>
      <c r="B29" t="s">
        <v>68</v>
      </c>
      <c r="C29" s="114">
        <v>0.99097222222222225</v>
      </c>
      <c r="D29" s="114">
        <v>3.472222222222222E-3</v>
      </c>
      <c r="E29" t="s">
        <v>120</v>
      </c>
      <c r="F29">
        <v>19.100000000000001</v>
      </c>
      <c r="H29" t="s">
        <v>119</v>
      </c>
      <c r="J29" t="s">
        <v>121</v>
      </c>
      <c r="L29" s="25"/>
      <c r="M29" s="25"/>
      <c r="N29" s="25">
        <f t="shared" si="1"/>
        <v>19.100000000000001</v>
      </c>
    </row>
    <row r="30" spans="1:18" x14ac:dyDescent="0.3">
      <c r="A30" s="113">
        <v>45279</v>
      </c>
      <c r="B30" t="s">
        <v>122</v>
      </c>
      <c r="C30" s="114">
        <v>5.9722222222222225E-2</v>
      </c>
      <c r="D30" s="114">
        <v>6.9444444444444434E-2</v>
      </c>
      <c r="E30" t="s">
        <v>123</v>
      </c>
      <c r="F30">
        <v>14.2</v>
      </c>
      <c r="H30" t="s">
        <v>121</v>
      </c>
      <c r="I30" t="s">
        <v>41</v>
      </c>
      <c r="J30" t="s">
        <v>116</v>
      </c>
      <c r="L30" s="25"/>
      <c r="M30" s="25">
        <v>-4.8</v>
      </c>
      <c r="N30" s="25">
        <f t="shared" si="1"/>
        <v>9.3999999999999986</v>
      </c>
    </row>
    <row r="31" spans="1:18" x14ac:dyDescent="0.3">
      <c r="A31" s="113">
        <v>45279</v>
      </c>
      <c r="B31" t="s">
        <v>122</v>
      </c>
      <c r="C31" s="114">
        <v>0.4861111111111111</v>
      </c>
      <c r="D31" s="114">
        <v>0.49236111111111108</v>
      </c>
      <c r="E31" t="s">
        <v>124</v>
      </c>
      <c r="F31">
        <v>5.0999999999999996</v>
      </c>
      <c r="G31" t="s">
        <v>41</v>
      </c>
      <c r="H31" t="s">
        <v>116</v>
      </c>
      <c r="J31" t="s">
        <v>125</v>
      </c>
      <c r="L31" s="25"/>
      <c r="M31" s="25">
        <v>-5.0999999999999996</v>
      </c>
      <c r="N31" s="25">
        <f t="shared" si="1"/>
        <v>0</v>
      </c>
    </row>
    <row r="32" spans="1:18" x14ac:dyDescent="0.3">
      <c r="A32" s="113">
        <v>45279</v>
      </c>
      <c r="B32" t="s">
        <v>122</v>
      </c>
      <c r="C32" s="114">
        <v>0.60555555555555551</v>
      </c>
      <c r="D32" s="114">
        <v>0.61458333333333337</v>
      </c>
      <c r="E32" t="s">
        <v>126</v>
      </c>
      <c r="F32">
        <v>7.9</v>
      </c>
      <c r="H32" t="s">
        <v>125</v>
      </c>
      <c r="J32" t="s">
        <v>127</v>
      </c>
      <c r="L32" s="25"/>
      <c r="M32" s="25"/>
      <c r="N32" s="25">
        <f t="shared" si="1"/>
        <v>7.9</v>
      </c>
    </row>
    <row r="33" spans="1:14" x14ac:dyDescent="0.3">
      <c r="A33" s="113">
        <v>45279</v>
      </c>
      <c r="B33" t="s">
        <v>122</v>
      </c>
      <c r="C33" s="114">
        <v>0.62986111111111109</v>
      </c>
      <c r="D33" s="114">
        <v>0.63958333333333328</v>
      </c>
      <c r="E33" t="s">
        <v>42</v>
      </c>
      <c r="F33">
        <v>3.1</v>
      </c>
      <c r="H33" t="s">
        <v>127</v>
      </c>
      <c r="J33" t="s">
        <v>128</v>
      </c>
      <c r="L33" s="25"/>
      <c r="M33" s="25"/>
      <c r="N33" s="25">
        <f t="shared" si="1"/>
        <v>3.1</v>
      </c>
    </row>
    <row r="34" spans="1:14" x14ac:dyDescent="0.3">
      <c r="A34" s="113">
        <v>45279</v>
      </c>
      <c r="B34" t="s">
        <v>122</v>
      </c>
      <c r="C34" s="114">
        <v>0.64861111111111114</v>
      </c>
      <c r="D34" s="114">
        <v>0.65763888888888888</v>
      </c>
      <c r="E34" t="s">
        <v>47</v>
      </c>
      <c r="F34">
        <v>4.3</v>
      </c>
      <c r="H34" t="s">
        <v>128</v>
      </c>
      <c r="I34" t="s">
        <v>41</v>
      </c>
      <c r="J34" t="s">
        <v>116</v>
      </c>
      <c r="L34" s="25"/>
      <c r="M34" s="25">
        <v>-4.3</v>
      </c>
      <c r="N34" s="25">
        <f t="shared" si="1"/>
        <v>0</v>
      </c>
    </row>
    <row r="35" spans="1:14" x14ac:dyDescent="0.3">
      <c r="A35" s="113">
        <v>45279</v>
      </c>
      <c r="B35" t="s">
        <v>122</v>
      </c>
      <c r="C35" s="114">
        <v>0.6777777777777777</v>
      </c>
      <c r="D35" s="114">
        <v>0.68402777777777779</v>
      </c>
      <c r="E35" t="s">
        <v>129</v>
      </c>
      <c r="F35">
        <v>5</v>
      </c>
      <c r="G35" t="s">
        <v>41</v>
      </c>
      <c r="H35" t="s">
        <v>116</v>
      </c>
      <c r="J35" t="s">
        <v>125</v>
      </c>
      <c r="L35" s="25"/>
      <c r="M35" s="25">
        <v>-4.8</v>
      </c>
      <c r="N35" s="25">
        <f t="shared" si="1"/>
        <v>0.20000000000000018</v>
      </c>
    </row>
    <row r="36" spans="1:14" x14ac:dyDescent="0.3">
      <c r="A36" s="113">
        <v>45279</v>
      </c>
      <c r="B36" t="s">
        <v>122</v>
      </c>
      <c r="C36" s="114">
        <v>0.74375000000000002</v>
      </c>
      <c r="D36" s="114">
        <v>0.74722222222222223</v>
      </c>
      <c r="E36" t="s">
        <v>130</v>
      </c>
      <c r="F36">
        <v>0.5</v>
      </c>
      <c r="H36" t="s">
        <v>125</v>
      </c>
      <c r="I36" t="s">
        <v>131</v>
      </c>
      <c r="J36" t="s">
        <v>132</v>
      </c>
      <c r="L36" s="25"/>
      <c r="M36" s="25"/>
      <c r="N36" s="25">
        <f t="shared" si="1"/>
        <v>0.5</v>
      </c>
    </row>
    <row r="37" spans="1:14" x14ac:dyDescent="0.3">
      <c r="A37" s="113">
        <v>45279</v>
      </c>
      <c r="B37" t="s">
        <v>122</v>
      </c>
      <c r="C37" s="114">
        <v>0.78402777777777777</v>
      </c>
      <c r="D37" s="114">
        <v>0.78680555555555554</v>
      </c>
      <c r="E37" t="s">
        <v>133</v>
      </c>
      <c r="F37">
        <v>1.5</v>
      </c>
      <c r="G37" t="s">
        <v>131</v>
      </c>
      <c r="H37" t="s">
        <v>132</v>
      </c>
      <c r="I37" t="s">
        <v>134</v>
      </c>
      <c r="J37" t="s">
        <v>135</v>
      </c>
      <c r="L37" s="25"/>
      <c r="M37" s="25"/>
      <c r="N37" s="25">
        <f t="shared" si="1"/>
        <v>1.5</v>
      </c>
    </row>
    <row r="38" spans="1:14" x14ac:dyDescent="0.3">
      <c r="A38" s="113">
        <v>45279</v>
      </c>
      <c r="B38" t="s">
        <v>122</v>
      </c>
      <c r="C38" s="114">
        <v>0.81944444444444453</v>
      </c>
      <c r="D38" s="114">
        <v>0.83680555555555547</v>
      </c>
      <c r="E38" t="s">
        <v>136</v>
      </c>
      <c r="F38">
        <v>15.4</v>
      </c>
      <c r="G38" t="s">
        <v>134</v>
      </c>
      <c r="H38" t="s">
        <v>135</v>
      </c>
      <c r="J38" t="s">
        <v>137</v>
      </c>
      <c r="L38" s="25"/>
      <c r="M38" s="25"/>
      <c r="N38" s="25">
        <f t="shared" si="1"/>
        <v>15.4</v>
      </c>
    </row>
    <row r="39" spans="1:14" x14ac:dyDescent="0.3">
      <c r="A39" s="113">
        <v>45279</v>
      </c>
      <c r="B39" t="s">
        <v>122</v>
      </c>
      <c r="C39" s="114">
        <v>0.85486111111111107</v>
      </c>
      <c r="D39" s="114">
        <v>0.86249999999999993</v>
      </c>
      <c r="F39">
        <v>8.8000000000000007</v>
      </c>
      <c r="H39" t="s">
        <v>137</v>
      </c>
      <c r="I39" t="s">
        <v>41</v>
      </c>
      <c r="J39" t="s">
        <v>116</v>
      </c>
      <c r="L39" s="25"/>
      <c r="M39" s="25"/>
      <c r="N39" s="25">
        <f t="shared" si="1"/>
        <v>8.8000000000000007</v>
      </c>
    </row>
    <row r="40" spans="1:14" x14ac:dyDescent="0.3">
      <c r="A40" s="113">
        <v>45280</v>
      </c>
      <c r="B40" t="s">
        <v>138</v>
      </c>
      <c r="C40" s="114">
        <v>0.59305555555555556</v>
      </c>
      <c r="D40" s="114">
        <v>0.59861111111111109</v>
      </c>
      <c r="E40" t="s">
        <v>139</v>
      </c>
      <c r="F40">
        <v>4.5</v>
      </c>
      <c r="G40" t="s">
        <v>41</v>
      </c>
      <c r="H40" t="s">
        <v>116</v>
      </c>
      <c r="I40" t="s">
        <v>104</v>
      </c>
      <c r="J40" t="s">
        <v>105</v>
      </c>
      <c r="L40" s="25"/>
      <c r="M40" s="25">
        <v>-4.5</v>
      </c>
      <c r="N40" s="25">
        <f t="shared" si="1"/>
        <v>0</v>
      </c>
    </row>
    <row r="41" spans="1:14" x14ac:dyDescent="0.3">
      <c r="A41" s="113">
        <v>45280</v>
      </c>
      <c r="B41" t="s">
        <v>138</v>
      </c>
      <c r="C41" s="114">
        <v>0.72152777777777777</v>
      </c>
      <c r="D41" s="114">
        <v>0.72638888888888886</v>
      </c>
      <c r="E41" t="s">
        <v>140</v>
      </c>
      <c r="F41">
        <v>1.3</v>
      </c>
      <c r="G41" t="s">
        <v>104</v>
      </c>
      <c r="H41" t="s">
        <v>105</v>
      </c>
      <c r="I41" t="s">
        <v>131</v>
      </c>
      <c r="J41" t="s">
        <v>132</v>
      </c>
      <c r="L41" s="25"/>
      <c r="M41" s="25"/>
      <c r="N41" s="25">
        <f t="shared" si="1"/>
        <v>1.3</v>
      </c>
    </row>
    <row r="42" spans="1:14" x14ac:dyDescent="0.3">
      <c r="A42" s="113">
        <v>45280</v>
      </c>
      <c r="B42" t="s">
        <v>138</v>
      </c>
      <c r="C42" s="114">
        <v>0.72916666666666663</v>
      </c>
      <c r="D42" s="114">
        <v>0.74652777777777779</v>
      </c>
      <c r="E42" t="s">
        <v>141</v>
      </c>
      <c r="F42">
        <v>7.1</v>
      </c>
      <c r="G42" t="s">
        <v>131</v>
      </c>
      <c r="H42" t="s">
        <v>132</v>
      </c>
      <c r="J42" t="s">
        <v>142</v>
      </c>
      <c r="L42" s="25"/>
      <c r="M42" s="25"/>
      <c r="N42" s="25">
        <f t="shared" si="1"/>
        <v>7.1</v>
      </c>
    </row>
    <row r="43" spans="1:14" x14ac:dyDescent="0.3">
      <c r="A43" s="113">
        <v>45280</v>
      </c>
      <c r="B43" t="s">
        <v>138</v>
      </c>
      <c r="C43" s="114">
        <v>0.77013888888888893</v>
      </c>
      <c r="D43" s="114">
        <v>0.77986111111111101</v>
      </c>
      <c r="E43" t="s">
        <v>143</v>
      </c>
      <c r="F43">
        <v>6.7</v>
      </c>
      <c r="H43" t="s">
        <v>142</v>
      </c>
      <c r="I43" t="s">
        <v>134</v>
      </c>
      <c r="J43" t="s">
        <v>135</v>
      </c>
      <c r="L43" s="25"/>
      <c r="M43" s="25"/>
      <c r="N43" s="25">
        <f t="shared" si="1"/>
        <v>6.7</v>
      </c>
    </row>
    <row r="44" spans="1:14" x14ac:dyDescent="0.3">
      <c r="A44" s="113">
        <v>45280</v>
      </c>
      <c r="B44" t="s">
        <v>138</v>
      </c>
      <c r="C44" s="114">
        <v>0.82708333333333339</v>
      </c>
      <c r="D44" s="114">
        <v>0.84166666666666667</v>
      </c>
      <c r="E44" t="s">
        <v>144</v>
      </c>
      <c r="F44">
        <v>5.5</v>
      </c>
      <c r="G44" t="s">
        <v>134</v>
      </c>
      <c r="H44" t="s">
        <v>135</v>
      </c>
      <c r="J44" t="s">
        <v>142</v>
      </c>
      <c r="L44" s="25"/>
      <c r="M44" s="25"/>
      <c r="N44" s="25">
        <f t="shared" si="1"/>
        <v>5.5</v>
      </c>
    </row>
    <row r="45" spans="1:14" x14ac:dyDescent="0.3">
      <c r="A45" s="113">
        <v>45280</v>
      </c>
      <c r="B45" t="s">
        <v>138</v>
      </c>
      <c r="C45" s="114">
        <v>0.85763888888888884</v>
      </c>
      <c r="D45" s="114">
        <v>0.86875000000000002</v>
      </c>
      <c r="E45" t="s">
        <v>145</v>
      </c>
      <c r="F45">
        <v>4.2</v>
      </c>
      <c r="H45" t="s">
        <v>142</v>
      </c>
      <c r="I45" t="s">
        <v>146</v>
      </c>
      <c r="J45" t="s">
        <v>147</v>
      </c>
      <c r="L45" s="25"/>
      <c r="M45" s="25"/>
      <c r="N45" s="25">
        <f t="shared" si="1"/>
        <v>4.2</v>
      </c>
    </row>
    <row r="46" spans="1:14" x14ac:dyDescent="0.3">
      <c r="A46" s="113">
        <v>45280</v>
      </c>
      <c r="B46" t="s">
        <v>138</v>
      </c>
      <c r="C46" s="114">
        <v>0.89374999999999993</v>
      </c>
      <c r="D46" s="114">
        <v>0.90069444444444446</v>
      </c>
      <c r="F46">
        <v>6.4</v>
      </c>
      <c r="G46" t="s">
        <v>146</v>
      </c>
      <c r="H46" t="s">
        <v>147</v>
      </c>
      <c r="I46" t="s">
        <v>41</v>
      </c>
      <c r="J46" t="s">
        <v>116</v>
      </c>
      <c r="L46" s="25"/>
      <c r="M46" s="25"/>
      <c r="N46" s="25">
        <f>F46+M46</f>
        <v>6.4</v>
      </c>
    </row>
    <row r="47" spans="1:14" x14ac:dyDescent="0.3">
      <c r="A47" s="113">
        <v>45281</v>
      </c>
      <c r="B47" t="s">
        <v>148</v>
      </c>
      <c r="C47" s="114">
        <v>0.35347222222222219</v>
      </c>
      <c r="D47" s="114">
        <v>0.36944444444444446</v>
      </c>
      <c r="E47" t="s">
        <v>149</v>
      </c>
      <c r="F47">
        <v>8.1</v>
      </c>
      <c r="G47" t="s">
        <v>41</v>
      </c>
      <c r="H47" t="s">
        <v>116</v>
      </c>
      <c r="I47" t="s">
        <v>41</v>
      </c>
      <c r="J47" t="s">
        <v>116</v>
      </c>
      <c r="L47" s="25"/>
      <c r="M47" s="25">
        <v>-4.8</v>
      </c>
      <c r="N47" s="25">
        <f>F47+M47</f>
        <v>3.3</v>
      </c>
    </row>
    <row r="48" spans="1:14" x14ac:dyDescent="0.3">
      <c r="A48" s="113">
        <v>45281</v>
      </c>
      <c r="B48" t="s">
        <v>148</v>
      </c>
      <c r="C48" s="114">
        <v>0.40833333333333338</v>
      </c>
      <c r="D48" s="114">
        <v>0.63402777777777775</v>
      </c>
      <c r="F48">
        <v>154.9</v>
      </c>
      <c r="G48" t="s">
        <v>41</v>
      </c>
      <c r="H48" t="s">
        <v>116</v>
      </c>
      <c r="I48" t="s">
        <v>104</v>
      </c>
      <c r="J48" t="s">
        <v>105</v>
      </c>
      <c r="L48" s="25"/>
      <c r="M48" s="25">
        <v>-4.8</v>
      </c>
      <c r="N48" s="25">
        <f t="shared" si="1"/>
        <v>150.1</v>
      </c>
    </row>
    <row r="49" spans="1:14" x14ac:dyDescent="0.3">
      <c r="A49" s="113">
        <v>45282</v>
      </c>
      <c r="B49" t="s">
        <v>150</v>
      </c>
      <c r="C49" s="114">
        <v>0.63958333333333328</v>
      </c>
      <c r="D49" s="114">
        <v>0.64861111111111114</v>
      </c>
      <c r="E49" t="s">
        <v>151</v>
      </c>
      <c r="F49">
        <v>5</v>
      </c>
      <c r="G49" t="s">
        <v>104</v>
      </c>
      <c r="H49" t="s">
        <v>105</v>
      </c>
      <c r="J49" t="s">
        <v>152</v>
      </c>
      <c r="L49" s="25"/>
      <c r="M49" s="25">
        <v>-4.8</v>
      </c>
      <c r="N49" s="25">
        <f>F49+M49</f>
        <v>0.20000000000000018</v>
      </c>
    </row>
    <row r="50" spans="1:14" x14ac:dyDescent="0.3">
      <c r="A50" s="113">
        <v>45282</v>
      </c>
      <c r="B50" t="s">
        <v>150</v>
      </c>
      <c r="C50" s="114">
        <v>0.65277777777777779</v>
      </c>
      <c r="D50" s="114">
        <v>0.65972222222222221</v>
      </c>
      <c r="E50" t="s">
        <v>153</v>
      </c>
      <c r="F50">
        <v>5.2</v>
      </c>
      <c r="H50" t="s">
        <v>152</v>
      </c>
      <c r="I50" t="s">
        <v>104</v>
      </c>
      <c r="J50" t="s">
        <v>105</v>
      </c>
      <c r="L50" s="25"/>
      <c r="M50" s="25"/>
      <c r="N50" s="25">
        <f>F50+M50</f>
        <v>5.2</v>
      </c>
    </row>
    <row r="51" spans="1:14" x14ac:dyDescent="0.3">
      <c r="A51" s="113">
        <v>45282</v>
      </c>
      <c r="B51" t="s">
        <v>150</v>
      </c>
      <c r="C51" s="114">
        <v>0.77986111111111101</v>
      </c>
      <c r="D51" s="114">
        <v>0.7895833333333333</v>
      </c>
      <c r="E51" t="s">
        <v>126</v>
      </c>
      <c r="F51">
        <v>12.7</v>
      </c>
      <c r="G51" t="s">
        <v>104</v>
      </c>
      <c r="H51" t="s">
        <v>105</v>
      </c>
      <c r="I51" t="s">
        <v>154</v>
      </c>
      <c r="J51" t="s">
        <v>155</v>
      </c>
      <c r="L51" s="25"/>
      <c r="M51" s="25"/>
      <c r="N51" s="25">
        <f t="shared" si="1"/>
        <v>12.7</v>
      </c>
    </row>
    <row r="52" spans="1:14" x14ac:dyDescent="0.3">
      <c r="A52" s="113">
        <v>45282</v>
      </c>
      <c r="B52" t="s">
        <v>150</v>
      </c>
      <c r="C52" s="114">
        <v>0.80486111111111114</v>
      </c>
      <c r="D52" s="114">
        <v>0.80902777777777779</v>
      </c>
      <c r="E52" t="s">
        <v>156</v>
      </c>
      <c r="F52">
        <v>0.8</v>
      </c>
      <c r="G52" t="s">
        <v>154</v>
      </c>
      <c r="H52" t="s">
        <v>155</v>
      </c>
      <c r="J52" t="s">
        <v>119</v>
      </c>
      <c r="L52" s="25"/>
      <c r="M52" s="25"/>
      <c r="N52" s="25">
        <f t="shared" si="1"/>
        <v>0.8</v>
      </c>
    </row>
    <row r="53" spans="1:14" x14ac:dyDescent="0.3">
      <c r="A53" s="113">
        <v>45282</v>
      </c>
      <c r="B53" t="s">
        <v>150</v>
      </c>
      <c r="C53" s="114">
        <v>0.87986111111111109</v>
      </c>
      <c r="D53" s="114">
        <v>0.89583333333333337</v>
      </c>
      <c r="E53" t="s">
        <v>157</v>
      </c>
      <c r="F53">
        <v>11.9</v>
      </c>
      <c r="H53" t="s">
        <v>119</v>
      </c>
      <c r="I53" t="s">
        <v>158</v>
      </c>
      <c r="J53" t="s">
        <v>159</v>
      </c>
      <c r="L53" s="25"/>
      <c r="M53" s="25"/>
      <c r="N53" s="25">
        <f t="shared" si="1"/>
        <v>11.9</v>
      </c>
    </row>
    <row r="54" spans="1:14" x14ac:dyDescent="0.3">
      <c r="A54" s="113">
        <v>45282</v>
      </c>
      <c r="B54" t="s">
        <v>150</v>
      </c>
      <c r="C54" s="114">
        <v>0.97083333333333333</v>
      </c>
      <c r="D54" s="114">
        <v>0.9770833333333333</v>
      </c>
      <c r="F54">
        <v>4.3</v>
      </c>
      <c r="G54" t="s">
        <v>158</v>
      </c>
      <c r="H54" t="s">
        <v>159</v>
      </c>
      <c r="J54" t="s">
        <v>121</v>
      </c>
      <c r="L54" s="25"/>
      <c r="M54" s="25"/>
      <c r="N54" s="25">
        <f t="shared" si="1"/>
        <v>4.3</v>
      </c>
    </row>
    <row r="55" spans="1:14" x14ac:dyDescent="0.3">
      <c r="A55" s="113">
        <v>45283</v>
      </c>
      <c r="B55" t="s">
        <v>160</v>
      </c>
      <c r="C55" s="114">
        <v>3.125E-2</v>
      </c>
      <c r="D55" s="114">
        <v>4.5833333333333337E-2</v>
      </c>
      <c r="E55" t="s">
        <v>161</v>
      </c>
      <c r="F55">
        <v>14.5</v>
      </c>
      <c r="H55" t="s">
        <v>121</v>
      </c>
      <c r="I55" t="s">
        <v>41</v>
      </c>
      <c r="J55" t="s">
        <v>116</v>
      </c>
      <c r="L55" s="25"/>
      <c r="M55" s="25">
        <v>-14.5</v>
      </c>
      <c r="N55" s="25">
        <f t="shared" si="1"/>
        <v>0</v>
      </c>
    </row>
    <row r="56" spans="1:14" x14ac:dyDescent="0.3">
      <c r="A56" s="113">
        <v>45283</v>
      </c>
      <c r="B56" t="s">
        <v>160</v>
      </c>
      <c r="C56" s="114">
        <v>0.28402777777777777</v>
      </c>
      <c r="D56" s="114">
        <v>0.29166666666666669</v>
      </c>
      <c r="E56" t="s">
        <v>162</v>
      </c>
      <c r="F56">
        <v>5.5</v>
      </c>
      <c r="G56" t="s">
        <v>41</v>
      </c>
      <c r="H56" t="s">
        <v>116</v>
      </c>
      <c r="I56" t="s">
        <v>163</v>
      </c>
      <c r="J56" t="s">
        <v>164</v>
      </c>
      <c r="L56" s="25"/>
      <c r="M56" s="25">
        <v>-5.5</v>
      </c>
      <c r="N56" s="25">
        <f t="shared" si="1"/>
        <v>0</v>
      </c>
    </row>
    <row r="57" spans="1:14" x14ac:dyDescent="0.3">
      <c r="A57" s="113">
        <v>45283</v>
      </c>
      <c r="B57" t="s">
        <v>160</v>
      </c>
      <c r="C57" s="114">
        <v>0.6875</v>
      </c>
      <c r="D57" s="114">
        <v>0.69374999999999998</v>
      </c>
      <c r="E57" t="s">
        <v>126</v>
      </c>
      <c r="F57">
        <v>5.3</v>
      </c>
      <c r="G57" t="s">
        <v>163</v>
      </c>
      <c r="H57" t="s">
        <v>164</v>
      </c>
      <c r="J57" t="s">
        <v>165</v>
      </c>
      <c r="L57" s="25"/>
      <c r="M57" s="25">
        <v>-5.3</v>
      </c>
      <c r="N57" s="25">
        <f t="shared" si="1"/>
        <v>0</v>
      </c>
    </row>
    <row r="58" spans="1:14" x14ac:dyDescent="0.3">
      <c r="A58" s="113">
        <v>45283</v>
      </c>
      <c r="B58" t="s">
        <v>160</v>
      </c>
      <c r="C58" s="114">
        <v>0.7090277777777777</v>
      </c>
      <c r="D58" s="114">
        <v>0.73611111111111116</v>
      </c>
      <c r="E58" t="s">
        <v>166</v>
      </c>
      <c r="F58">
        <v>13.9</v>
      </c>
      <c r="H58" t="s">
        <v>165</v>
      </c>
      <c r="J58" t="s">
        <v>167</v>
      </c>
      <c r="L58" s="25"/>
      <c r="M58" s="25">
        <v>-13.9</v>
      </c>
      <c r="N58" s="25">
        <f t="shared" si="1"/>
        <v>0</v>
      </c>
    </row>
    <row r="59" spans="1:14" x14ac:dyDescent="0.3">
      <c r="A59" s="113">
        <v>45283</v>
      </c>
      <c r="B59" t="s">
        <v>160</v>
      </c>
      <c r="C59" s="114">
        <v>0.81180555555555556</v>
      </c>
      <c r="D59" s="114">
        <v>0.81388888888888899</v>
      </c>
      <c r="F59">
        <v>0.4</v>
      </c>
      <c r="H59" t="s">
        <v>167</v>
      </c>
      <c r="J59" t="s">
        <v>168</v>
      </c>
      <c r="L59" s="25"/>
      <c r="M59" s="25">
        <v>-0.4</v>
      </c>
      <c r="N59" s="25">
        <f t="shared" si="1"/>
        <v>0</v>
      </c>
    </row>
    <row r="60" spans="1:14" x14ac:dyDescent="0.3">
      <c r="A60" s="113">
        <v>45283</v>
      </c>
      <c r="B60" t="s">
        <v>160</v>
      </c>
      <c r="C60" s="114">
        <v>0.8305555555555556</v>
      </c>
      <c r="D60" s="114">
        <v>0.84583333333333333</v>
      </c>
      <c r="E60" t="s">
        <v>169</v>
      </c>
      <c r="F60">
        <v>16</v>
      </c>
      <c r="H60" t="s">
        <v>170</v>
      </c>
      <c r="J60" t="s">
        <v>171</v>
      </c>
      <c r="L60" s="25"/>
      <c r="M60" s="25">
        <v>-16</v>
      </c>
      <c r="N60" s="25">
        <f t="shared" si="1"/>
        <v>0</v>
      </c>
    </row>
    <row r="61" spans="1:14" x14ac:dyDescent="0.3">
      <c r="A61" s="113">
        <v>45283</v>
      </c>
      <c r="B61" t="s">
        <v>160</v>
      </c>
      <c r="C61" s="114">
        <v>0.85277777777777775</v>
      </c>
      <c r="D61" s="114">
        <v>0.85625000000000007</v>
      </c>
      <c r="E61" t="s">
        <v>172</v>
      </c>
      <c r="F61">
        <v>2.4</v>
      </c>
      <c r="H61" t="s">
        <v>171</v>
      </c>
      <c r="J61" t="s">
        <v>173</v>
      </c>
      <c r="L61" s="25"/>
      <c r="M61" s="25">
        <v>-2.4</v>
      </c>
      <c r="N61" s="25">
        <f t="shared" si="1"/>
        <v>0</v>
      </c>
    </row>
    <row r="62" spans="1:14" x14ac:dyDescent="0.3">
      <c r="A62" s="113">
        <v>45283</v>
      </c>
      <c r="B62" t="s">
        <v>160</v>
      </c>
      <c r="C62" s="114">
        <v>0.875</v>
      </c>
      <c r="D62" s="114">
        <v>0.8847222222222223</v>
      </c>
      <c r="E62" t="s">
        <v>174</v>
      </c>
      <c r="F62">
        <v>10</v>
      </c>
      <c r="H62" t="s">
        <v>173</v>
      </c>
      <c r="I62" t="s">
        <v>41</v>
      </c>
      <c r="J62" t="s">
        <v>116</v>
      </c>
      <c r="L62" s="25"/>
      <c r="M62" s="25">
        <v>-10</v>
      </c>
      <c r="N62" s="25">
        <f t="shared" si="1"/>
        <v>0</v>
      </c>
    </row>
    <row r="63" spans="1:14" x14ac:dyDescent="0.3">
      <c r="A63" s="113">
        <v>45283</v>
      </c>
      <c r="B63" t="s">
        <v>160</v>
      </c>
      <c r="C63" s="114">
        <v>0.9243055555555556</v>
      </c>
      <c r="D63" s="114">
        <v>0.94930555555555562</v>
      </c>
      <c r="F63">
        <v>15.2</v>
      </c>
      <c r="G63" t="s">
        <v>41</v>
      </c>
      <c r="H63" t="s">
        <v>116</v>
      </c>
      <c r="J63" t="s">
        <v>175</v>
      </c>
      <c r="L63" s="25"/>
      <c r="M63" s="25">
        <v>-15.2</v>
      </c>
      <c r="N63" s="25">
        <f t="shared" si="1"/>
        <v>0</v>
      </c>
    </row>
    <row r="64" spans="1:14" x14ac:dyDescent="0.3">
      <c r="A64" s="113">
        <v>45283</v>
      </c>
      <c r="B64" t="s">
        <v>160</v>
      </c>
      <c r="C64" s="114">
        <v>0.9902777777777777</v>
      </c>
      <c r="D64" s="114">
        <v>0.99444444444444446</v>
      </c>
      <c r="F64">
        <v>1</v>
      </c>
      <c r="H64" t="s">
        <v>176</v>
      </c>
      <c r="I64" t="s">
        <v>41</v>
      </c>
      <c r="J64" t="s">
        <v>116</v>
      </c>
      <c r="L64" s="25"/>
      <c r="M64" s="25">
        <v>-1</v>
      </c>
      <c r="N64" s="25">
        <f t="shared" si="1"/>
        <v>0</v>
      </c>
    </row>
    <row r="65" spans="1:14" x14ac:dyDescent="0.3">
      <c r="A65" s="113">
        <v>45284</v>
      </c>
      <c r="B65" t="s">
        <v>177</v>
      </c>
      <c r="C65" s="114">
        <v>0.40486111111111112</v>
      </c>
      <c r="D65" s="114">
        <v>0.41041666666666665</v>
      </c>
      <c r="E65" t="s">
        <v>178</v>
      </c>
      <c r="F65">
        <v>2.6</v>
      </c>
      <c r="G65" t="s">
        <v>41</v>
      </c>
      <c r="H65" t="s">
        <v>116</v>
      </c>
      <c r="I65" t="s">
        <v>179</v>
      </c>
      <c r="J65" t="s">
        <v>180</v>
      </c>
      <c r="L65" s="25"/>
      <c r="M65" s="25">
        <v>-2.6</v>
      </c>
      <c r="N65" s="25">
        <f t="shared" si="1"/>
        <v>0</v>
      </c>
    </row>
    <row r="66" spans="1:14" x14ac:dyDescent="0.3">
      <c r="A66" s="113">
        <v>45284</v>
      </c>
      <c r="B66" t="s">
        <v>177</v>
      </c>
      <c r="C66" s="114">
        <v>0.41805555555555557</v>
      </c>
      <c r="D66" s="114">
        <v>0.43611111111111112</v>
      </c>
      <c r="F66">
        <v>16.5</v>
      </c>
      <c r="G66" t="s">
        <v>179</v>
      </c>
      <c r="H66" t="s">
        <v>180</v>
      </c>
      <c r="I66" t="s">
        <v>181</v>
      </c>
      <c r="J66" t="s">
        <v>182</v>
      </c>
      <c r="L66" s="25"/>
      <c r="M66" s="25">
        <v>-16.5</v>
      </c>
      <c r="N66" s="25">
        <f t="shared" si="1"/>
        <v>0</v>
      </c>
    </row>
    <row r="67" spans="1:14" x14ac:dyDescent="0.3">
      <c r="A67" s="113">
        <v>45284</v>
      </c>
      <c r="B67" t="s">
        <v>177</v>
      </c>
      <c r="C67" s="114">
        <v>0.59375</v>
      </c>
      <c r="D67" s="114">
        <v>0.60138888888888886</v>
      </c>
      <c r="E67" t="s">
        <v>183</v>
      </c>
      <c r="F67">
        <v>6.7</v>
      </c>
      <c r="G67" t="s">
        <v>41</v>
      </c>
      <c r="H67" t="s">
        <v>116</v>
      </c>
      <c r="J67" t="s">
        <v>184</v>
      </c>
      <c r="L67" s="25"/>
      <c r="M67" s="25">
        <v>-6.7</v>
      </c>
      <c r="N67" s="25">
        <f t="shared" si="1"/>
        <v>0</v>
      </c>
    </row>
    <row r="68" spans="1:14" x14ac:dyDescent="0.3">
      <c r="A68" s="113">
        <v>45284</v>
      </c>
      <c r="B68" t="s">
        <v>177</v>
      </c>
      <c r="C68" s="114">
        <v>0.6069444444444444</v>
      </c>
      <c r="D68" s="114">
        <v>0.61805555555555558</v>
      </c>
      <c r="E68" t="s">
        <v>185</v>
      </c>
      <c r="F68">
        <v>6.7</v>
      </c>
      <c r="H68" t="s">
        <v>184</v>
      </c>
      <c r="I68" t="s">
        <v>41</v>
      </c>
      <c r="J68" t="s">
        <v>116</v>
      </c>
      <c r="L68" s="25"/>
      <c r="M68" s="25">
        <v>-6.7</v>
      </c>
      <c r="N68" s="25">
        <f t="shared" si="1"/>
        <v>0</v>
      </c>
    </row>
    <row r="69" spans="1:14" x14ac:dyDescent="0.3">
      <c r="A69" s="113">
        <v>45284</v>
      </c>
      <c r="B69" t="s">
        <v>177</v>
      </c>
      <c r="C69" s="114">
        <v>0.64930555555555558</v>
      </c>
      <c r="D69" s="114">
        <v>0.65763888888888888</v>
      </c>
      <c r="E69" t="s">
        <v>186</v>
      </c>
      <c r="F69">
        <v>3.6</v>
      </c>
      <c r="G69" t="s">
        <v>41</v>
      </c>
      <c r="H69" t="s">
        <v>116</v>
      </c>
      <c r="J69" t="s">
        <v>176</v>
      </c>
      <c r="L69" s="25"/>
      <c r="M69" s="25">
        <v>-3.6</v>
      </c>
      <c r="N69" s="25">
        <f t="shared" si="1"/>
        <v>0</v>
      </c>
    </row>
    <row r="70" spans="1:14" x14ac:dyDescent="0.3">
      <c r="A70" s="113">
        <v>45284</v>
      </c>
      <c r="B70" t="s">
        <v>177</v>
      </c>
      <c r="C70" s="114">
        <v>0.66597222222222219</v>
      </c>
      <c r="D70" s="114">
        <v>0.67013888888888884</v>
      </c>
      <c r="E70" t="s">
        <v>187</v>
      </c>
      <c r="F70">
        <v>1.1000000000000001</v>
      </c>
      <c r="H70" t="s">
        <v>176</v>
      </c>
      <c r="I70" t="s">
        <v>41</v>
      </c>
      <c r="J70" t="s">
        <v>116</v>
      </c>
      <c r="L70" s="25"/>
      <c r="M70" s="25">
        <v>-1.1000000000000001</v>
      </c>
      <c r="N70" s="25">
        <f t="shared" si="1"/>
        <v>0</v>
      </c>
    </row>
    <row r="71" spans="1:14" x14ac:dyDescent="0.3">
      <c r="A71" s="113">
        <v>45284</v>
      </c>
      <c r="B71" t="s">
        <v>177</v>
      </c>
      <c r="C71" s="114">
        <v>0.93125000000000002</v>
      </c>
      <c r="D71" s="114">
        <v>0.94374999999999998</v>
      </c>
      <c r="E71" t="s">
        <v>188</v>
      </c>
      <c r="F71">
        <v>7.9</v>
      </c>
      <c r="G71" t="s">
        <v>41</v>
      </c>
      <c r="H71" t="s">
        <v>116</v>
      </c>
      <c r="J71" t="s">
        <v>189</v>
      </c>
      <c r="L71" s="25"/>
      <c r="M71" s="25">
        <v>-4.8</v>
      </c>
      <c r="N71" s="25">
        <f t="shared" si="1"/>
        <v>3.1000000000000005</v>
      </c>
    </row>
    <row r="72" spans="1:14" x14ac:dyDescent="0.3">
      <c r="A72" s="113">
        <v>45284</v>
      </c>
      <c r="B72" t="s">
        <v>177</v>
      </c>
      <c r="C72" s="114">
        <v>0.97083333333333333</v>
      </c>
      <c r="D72" s="114">
        <v>0.97986111111111107</v>
      </c>
      <c r="F72">
        <v>7.2</v>
      </c>
      <c r="H72" t="s">
        <v>189</v>
      </c>
      <c r="J72" t="s">
        <v>173</v>
      </c>
      <c r="M72" s="25"/>
      <c r="N72" s="25">
        <f t="shared" si="1"/>
        <v>7.2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3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" customHeight="1" x14ac:dyDescent="0.3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3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" x14ac:dyDescent="0.3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" x14ac:dyDescent="0.3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" x14ac:dyDescent="0.3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" x14ac:dyDescent="0.3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9823327EC2D4BB78F4F3CE67E3739" ma:contentTypeVersion="3" ma:contentTypeDescription="Create a new document." ma:contentTypeScope="" ma:versionID="650d58d8fa5bc7f2e3b377bb73514ec4">
  <xsd:schema xmlns:xsd="http://www.w3.org/2001/XMLSchema" xmlns:xs="http://www.w3.org/2001/XMLSchema" xmlns:p="http://schemas.microsoft.com/office/2006/metadata/properties" xmlns:ns3="d77590e7-9dec-4e38-9a6a-43f3d4d2b3b5" targetNamespace="http://schemas.microsoft.com/office/2006/metadata/properties" ma:root="true" ma:fieldsID="34d3dcf6ab3e80768380a551fbe5cb24" ns3:_="">
    <xsd:import namespace="d77590e7-9dec-4e38-9a6a-43f3d4d2b3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590e7-9dec-4e38-9a6a-43f3d4d2b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87D7D9-1912-4588-B3B4-5D099F029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7590e7-9dec-4e38-9a6a-43f3d4d2b3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0B0FDD-314E-438C-9942-35045079D9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CEF53-6907-4FD2-822D-4DC775D50B90}">
  <ds:schemaRefs>
    <ds:schemaRef ds:uri="http://schemas.microsoft.com/office/2006/documentManagement/types"/>
    <ds:schemaRef ds:uri="d77590e7-9dec-4e38-9a6a-43f3d4d2b3b5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2023-12-25T15:35:24Z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0x01010044C9823327EC2D4BB78F4F3CE67E3739</vt:lpwstr>
  </property>
</Properties>
</file>