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C9A1760A-5C32-4D3A-84B0-92999D27BE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<sst xmlns="http://schemas.openxmlformats.org/spreadsheetml/2006/main" count="401" uniqueCount="154">
  <si>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</si>
  <si>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</si>
  <si>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</si>
  <si>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</si>
  <si>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</si>
  <si>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</si>
  <si>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</si>
  <si>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</si>
  <si>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</si>
  <si>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</si>
  <si>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</si>
  <si>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</si>
  <si>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</si>
  <si>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</si>
  <si>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</si>
  <si>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</si>
  <si>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</si>
  <si>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</si>
  <si>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</si>
  <si>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</si>
  <si>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</si>
  <si>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</si>
  <si>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</si>
  <si>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</si>
  <si>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</si>
  <si>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</si>
  <si>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</si>
  <si>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</si>
  <si>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</si>
  <si>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</si>
  <si>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</si>
  <si>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</si>
  <si>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</si>
  <si>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</si>
  <si>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</si>
  <si>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</si>
  <si>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</si>
  <si>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</si>
  <si>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</si>
  <si>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</si>
  <si>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</si>
  <si>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</si>
  <si>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</si>
  <si>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</si>
  <si>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</si>
  <si>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</si>
  <si>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</si>
  <si>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</si>
  <si>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</si>
  <si>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</si>
  <si>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</si>
  <si>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</si>
  <si>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</si>
  <si>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</si>
  <si>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</si>
  <si>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</si>
  <si>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</si>
  <si>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</si>
  <si>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</si>
  <si>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</si>
  <si>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</si>
  <si>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</si>
  <si>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</si>
  <si>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</si>
  <si>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</si>
  <si>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</si>
  <si>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</si>
  <si>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</si>
  <si>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</si>
  <si>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</si>
  <si>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</si>
  <si>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</si>
  <si>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</si>
  <si>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</si>
  <si>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</si>
  <si>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</si>
  <si>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</si>
  <si>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</si>
  <si>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</si>
  <si>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</si>
  <si>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</si>
  <si>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</si>
  <si>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</si>
  <si>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</si>
  <si>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</si>
  <si>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</si>
  <si>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</si>
  <si>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</si>
  <si>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</si>
  <si>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</si>
  <si>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</si>
  <si>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</si>
  <si>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</si>
  <si>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</si>
  <si>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</si>
  <si>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</si>
  <si>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</si>
  <si>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</si>
  <si>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</si>
  <si>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</si>
  <si>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</si>
  <si>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</si>
  <si>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</si>
  <si>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</si>
  <si>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</si>
  <si>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</si>
  <si>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</si>
  <si>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</si>
  <si>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</si>
  <si>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</si>
  <si>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</si>
  <si>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</si>
  <si>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</si>
  <si>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</si>
  <si>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Payroll audit</t>
  </si>
  <si>
    <t>Serena  Musina</t>
  </si>
  <si>
    <t>Tri County</t>
  </si>
  <si>
    <t>tri County</t>
  </si>
  <si>
    <t>Healthy Habits</t>
  </si>
  <si>
    <t>Brandy Homrich</t>
  </si>
  <si>
    <t>Holland</t>
  </si>
  <si>
    <t>Banks</t>
  </si>
  <si>
    <t>Grand Rapids/Caledonia</t>
  </si>
  <si>
    <t>Organizing Paperwork</t>
  </si>
  <si>
    <t>4@4</t>
  </si>
  <si>
    <t>Leadership Banquet prep</t>
  </si>
  <si>
    <t>Lakeview</t>
  </si>
  <si>
    <t>Dewitt/Okemos</t>
  </si>
  <si>
    <t>Dewitt/ Okemos/Portland</t>
  </si>
  <si>
    <t>Tri-County Audit</t>
  </si>
  <si>
    <t xml:space="preserve">Fremont  </t>
  </si>
  <si>
    <t>Fremont</t>
  </si>
  <si>
    <t>Townhall Meeting</t>
  </si>
  <si>
    <t>PTO</t>
  </si>
  <si>
    <t>Angela Sisson</t>
  </si>
  <si>
    <t>Staci Chambers</t>
  </si>
  <si>
    <t>Amanda Dine</t>
  </si>
  <si>
    <t>Audit Bank Staffing sheets</t>
  </si>
  <si>
    <t>Comstock Park</t>
  </si>
  <si>
    <t>.</t>
  </si>
  <si>
    <t>Alyssa Harrell</t>
  </si>
  <si>
    <t>GRPS Refresher</t>
  </si>
  <si>
    <t>IA</t>
  </si>
  <si>
    <t>Office Admin</t>
  </si>
  <si>
    <t>Leadership Banquet</t>
  </si>
  <si>
    <t>HollandZeeland</t>
  </si>
  <si>
    <t>Chamiel Sanders</t>
  </si>
  <si>
    <t>Mock Interviews with Bethany Christian</t>
  </si>
  <si>
    <t>GRPS Audit</t>
  </si>
  <si>
    <t>GRPS Audit Prep and F/U</t>
  </si>
  <si>
    <t>Tri County Prep and follow up</t>
  </si>
  <si>
    <t>GRBS Office</t>
  </si>
  <si>
    <t>Tri-County</t>
  </si>
  <si>
    <t>Zeeland paperwork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</si>
</sst>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28889" y="2155371"/>
          <a:ext cx="29936" cy="4615543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28889" y="7375071"/>
          <a:ext cx="29936" cy="3178629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28889" y="20443371"/>
          <a:ext cx="29936" cy="201657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28889" y="23654657"/>
          <a:ext cx="29936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19364" y="10810875"/>
          <a:ext cx="29936" cy="892629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30250" y="11191875"/>
          <a:ext cx="28575" cy="8926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73112" y="15301573"/>
          <a:ext cx="33338" cy="192677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00314" y="15199179"/>
          <a:ext cx="29936" cy="1926771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topLeftCell="A82" zoomScale="70" zoomScaleNormal="70" workbookViewId="0">
      <selection activeCell="U30" sqref="U30:V30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106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45256</v>
      </c>
      <c r="F3" s="167"/>
      <c r="G3" s="167"/>
      <c r="H3" s="167"/>
      <c r="I3" s="436" t="s">
        <v>3</v>
      </c>
      <c r="J3" s="122"/>
      <c r="K3" s="437" t="s">
        <v>100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43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0.32291666666666669</v>
      </c>
      <c r="L4" s="473"/>
      <c r="M4" s="493">
        <v>0.30208333333333331</v>
      </c>
      <c r="N4" s="494"/>
      <c r="O4" s="472">
        <v>0.33333333333333331</v>
      </c>
      <c r="P4" s="473"/>
      <c r="Q4" s="493"/>
      <c r="R4" s="494"/>
      <c r="S4" s="493">
        <v>0.35416666666666669</v>
      </c>
      <c r="T4" s="494"/>
      <c r="U4" s="470"/>
      <c r="V4" s="471"/>
      <c r="W4" s="472"/>
      <c r="X4" s="473"/>
      <c r="Y4" s="474">
        <f>SUM(K7:X7)</f>
        <v>55.25</v>
      </c>
      <c r="Z4" s="475"/>
      <c r="AA4" s="425">
        <f>SUM(Y9,AA9)</f>
        <v>54.75</v>
      </c>
      <c r="AB4" s="168"/>
      <c r="AC4" s="4"/>
      <c r="AD4" s="2" t="s">
        <v>77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>
        <v>0.5</v>
      </c>
      <c r="L5" s="489"/>
      <c r="M5" s="114"/>
      <c r="N5" s="489"/>
      <c r="O5" s="490">
        <v>0.5</v>
      </c>
      <c r="P5" s="491"/>
      <c r="Q5" s="114"/>
      <c r="R5" s="492"/>
      <c r="S5" s="119">
        <v>0.5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78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0.84375</v>
      </c>
      <c r="L6" s="424"/>
      <c r="M6" s="497">
        <v>0.83333333333333337</v>
      </c>
      <c r="N6" s="498"/>
      <c r="O6" s="423">
        <v>0.85416666666666663</v>
      </c>
      <c r="P6" s="424"/>
      <c r="Q6" s="497"/>
      <c r="R6" s="498"/>
      <c r="S6" s="423">
        <v>0.77083333333333337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58</v>
      </c>
      <c r="AB6" s="168"/>
      <c r="AC6" s="5"/>
      <c r="AD6" s="6" t="s">
        <v>73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12</v>
      </c>
      <c r="L7" s="414"/>
      <c r="M7" s="413">
        <v>11.75</v>
      </c>
      <c r="N7" s="414"/>
      <c r="O7" s="413">
        <v>12</v>
      </c>
      <c r="P7" s="414"/>
      <c r="Q7" s="413">
        <v>10</v>
      </c>
      <c r="R7" s="414"/>
      <c r="S7" s="415">
        <v>9.5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74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42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39</v>
      </c>
      <c r="Z8" s="122"/>
      <c r="AA8" s="427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2.7397260273972601E-2</v>
      </c>
      <c r="H9" s="191"/>
      <c r="I9" s="237"/>
      <c r="J9" s="237"/>
      <c r="K9" s="195">
        <f>SUM(K12:L99)</f>
        <v>11.75</v>
      </c>
      <c r="L9" s="421">
        <f>SUM(K101:K119)</f>
        <v>0</v>
      </c>
      <c r="M9" s="195">
        <f>SUM(M12:N99)</f>
        <v>10</v>
      </c>
      <c r="N9" s="421">
        <f>SUM(M101:M119)</f>
        <v>1.5</v>
      </c>
      <c r="O9" s="195">
        <f>SUM(O12:P99)</f>
        <v>12</v>
      </c>
      <c r="P9" s="395">
        <f>SUM(O101:O119)</f>
        <v>0</v>
      </c>
      <c r="Q9" s="395">
        <f>SUM(Q12:R99)</f>
        <v>10</v>
      </c>
      <c r="R9" s="395">
        <f>SUM(Q101:Q119)</f>
        <v>0</v>
      </c>
      <c r="S9" s="395">
        <f>SUM(S12:T99)</f>
        <v>9.5</v>
      </c>
      <c r="T9" s="395">
        <v>0</v>
      </c>
      <c r="U9" s="455"/>
      <c r="V9" s="456">
        <f>SUM(U101:U119)</f>
        <v>0</v>
      </c>
      <c r="W9" s="195"/>
      <c r="X9" s="456">
        <f>SUM(W101:W119)</f>
        <v>0</v>
      </c>
      <c r="Y9" s="457">
        <f>SUM(Y12:Z99)</f>
        <v>53.25</v>
      </c>
      <c r="Z9" s="183"/>
      <c r="AA9" s="457">
        <f>SUM(Y101:Z119)</f>
        <v>1.5</v>
      </c>
      <c r="AB9" s="183"/>
      <c r="AC9" s="5"/>
      <c r="AD9" s="2" t="s">
        <v>79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76</v>
      </c>
      <c r="AE10" s="2">
        <f>SUM(J12:J23)</f>
        <v>0</v>
      </c>
    </row>
    <row r="11" spans="1:31" ht="21" customHeight="1" thickBot="1">
      <c r="A11" s="403" t="s">
        <v>35</v>
      </c>
      <c r="B11" s="306"/>
      <c r="C11" s="404" t="s">
        <v>62</v>
      </c>
      <c r="D11" s="405"/>
      <c r="E11" s="306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406" t="s">
        <v>44</v>
      </c>
      <c r="L11" s="407"/>
      <c r="M11" s="406" t="s">
        <v>45</v>
      </c>
      <c r="N11" s="407"/>
      <c r="O11" s="340" t="s">
        <v>46</v>
      </c>
      <c r="P11" s="191"/>
      <c r="Q11" s="392" t="s">
        <v>48</v>
      </c>
      <c r="R11" s="393"/>
      <c r="S11" s="392" t="s">
        <v>47</v>
      </c>
      <c r="T11" s="393"/>
      <c r="U11" s="340" t="s">
        <v>49</v>
      </c>
      <c r="V11" s="167"/>
      <c r="W11" s="340" t="s">
        <v>50</v>
      </c>
      <c r="X11" s="167"/>
      <c r="Y11" s="394" t="s">
        <v>16</v>
      </c>
      <c r="Z11" s="168"/>
      <c r="AA11" s="426" t="s">
        <v>36</v>
      </c>
      <c r="AB11" s="306"/>
      <c r="AC11" s="5"/>
    </row>
    <row r="12" spans="1:31" ht="51.75" customHeight="1" thickBot="1">
      <c r="A12" s="397" t="s">
        <v>61</v>
      </c>
      <c r="B12" s="398"/>
      <c r="C12" s="330" t="s">
        <v>128</v>
      </c>
      <c r="D12" s="151"/>
      <c r="E12" s="331"/>
      <c r="F12" s="15" t="s">
        <v>82</v>
      </c>
      <c r="G12" s="16"/>
      <c r="H12" s="17"/>
      <c r="I12" s="17"/>
      <c r="J12" s="17"/>
      <c r="K12" s="321"/>
      <c r="L12" s="322"/>
      <c r="M12" s="321" t="s">
        <v>139</v>
      </c>
      <c r="N12" s="322"/>
      <c r="O12" s="150"/>
      <c r="P12" s="122"/>
      <c r="Q12" s="147"/>
      <c r="R12" s="148"/>
      <c r="S12" s="321"/>
      <c r="T12" s="322"/>
      <c r="U12" s="121"/>
      <c r="V12" s="122"/>
      <c r="W12" s="150"/>
      <c r="X12" s="151"/>
      <c r="Y12" s="121">
        <f>SUM(K12:X12)</f>
        <v>0</v>
      </c>
      <c r="Z12" s="122"/>
      <c r="AA12" s="425">
        <f>SUM(Y12:Z23)</f>
        <v>4.25</v>
      </c>
      <c r="AB12" s="168"/>
      <c r="AC12" s="4"/>
    </row>
    <row r="13" spans="1:31" ht="15" customHeight="1" thickBot="1">
      <c r="A13" s="399"/>
      <c r="B13" s="400"/>
      <c r="C13" s="140" t="s">
        <v>83</v>
      </c>
      <c r="D13" s="120"/>
      <c r="E13" s="141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121</v>
      </c>
      <c r="D14" s="120"/>
      <c r="E14" s="141"/>
      <c r="F14" s="21" t="s">
        <v>87</v>
      </c>
      <c r="G14" s="19"/>
      <c r="H14" s="20"/>
      <c r="I14" s="20"/>
      <c r="J14" s="20"/>
      <c r="K14" s="118"/>
      <c r="L14" s="113"/>
      <c r="M14" s="118"/>
      <c r="N14" s="113"/>
      <c r="O14" s="116"/>
      <c r="P14" s="117"/>
      <c r="Q14" s="114"/>
      <c r="R14" s="115"/>
      <c r="S14" s="118"/>
      <c r="T14" s="113"/>
      <c r="U14" s="119"/>
      <c r="V14" s="117"/>
      <c r="W14" s="116"/>
      <c r="X14" s="120"/>
      <c r="Y14" s="121">
        <f t="shared" si="0"/>
        <v>0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88</v>
      </c>
      <c r="D15" s="120"/>
      <c r="E15" s="141"/>
      <c r="F15" s="21" t="s">
        <v>87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391" t="s">
        <v>37</v>
      </c>
      <c r="AB15" s="168"/>
      <c r="AC15" s="4"/>
    </row>
    <row r="16" spans="1:31" ht="31.5" customHeight="1" thickBot="1">
      <c r="A16" s="399"/>
      <c r="B16" s="400"/>
      <c r="C16" s="140" t="s">
        <v>70</v>
      </c>
      <c r="D16" s="120"/>
      <c r="E16" s="141"/>
      <c r="F16" s="21" t="s">
        <v>89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122</v>
      </c>
      <c r="D17" s="120"/>
      <c r="E17" s="141"/>
      <c r="F17" s="21" t="s">
        <v>99</v>
      </c>
      <c r="G17" s="19"/>
      <c r="H17" s="20"/>
      <c r="I17" s="20"/>
      <c r="J17" s="20"/>
      <c r="K17" s="118"/>
      <c r="L17" s="113"/>
      <c r="M17" s="118"/>
      <c r="N17" s="113"/>
      <c r="O17" s="116">
        <v>1</v>
      </c>
      <c r="P17" s="117"/>
      <c r="Q17" s="408"/>
      <c r="R17" s="115"/>
      <c r="S17" s="118">
        <v>0.5</v>
      </c>
      <c r="T17" s="113"/>
      <c r="U17" s="119"/>
      <c r="V17" s="117"/>
      <c r="W17" s="116"/>
      <c r="X17" s="120"/>
      <c r="Y17" s="121">
        <f t="shared" si="0"/>
        <v>1.5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138</v>
      </c>
      <c r="D18" s="120"/>
      <c r="E18" s="141"/>
      <c r="F18" s="101" t="s">
        <v>82</v>
      </c>
      <c r="G18" s="19"/>
      <c r="H18" s="20"/>
      <c r="I18" s="20"/>
      <c r="J18" s="20"/>
      <c r="K18" s="118">
        <v>0.5</v>
      </c>
      <c r="L18" s="113"/>
      <c r="M18" s="118">
        <v>0.5</v>
      </c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1</v>
      </c>
      <c r="Z18" s="122"/>
      <c r="AA18" s="385">
        <f>AA12/AA4</f>
        <v>7.7625570776255703E-2</v>
      </c>
      <c r="AB18" s="168"/>
      <c r="AC18" s="4"/>
    </row>
    <row r="19" spans="1:29" ht="33.75" customHeight="1" thickBot="1">
      <c r="A19" s="399"/>
      <c r="B19" s="400"/>
      <c r="C19" s="318" t="s">
        <v>130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>
        <v>0.5</v>
      </c>
      <c r="P19" s="380"/>
      <c r="Q19" s="388"/>
      <c r="R19" s="389"/>
      <c r="S19" s="386">
        <v>0.25</v>
      </c>
      <c r="T19" s="387"/>
      <c r="U19" s="390"/>
      <c r="V19" s="380"/>
      <c r="W19" s="379"/>
      <c r="X19" s="380"/>
      <c r="Y19" s="121">
        <f t="shared" si="0"/>
        <v>0.75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116</v>
      </c>
      <c r="D20" s="410"/>
      <c r="E20" s="410"/>
      <c r="F20" s="22" t="s">
        <v>92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/>
      <c r="N20" s="126"/>
      <c r="O20" s="127"/>
      <c r="P20" s="128"/>
      <c r="Q20" s="129"/>
      <c r="R20" s="130"/>
      <c r="S20" s="125"/>
      <c r="T20" s="126"/>
      <c r="U20" s="131"/>
      <c r="V20" s="128"/>
      <c r="W20" s="127"/>
      <c r="X20" s="132"/>
      <c r="Y20" s="121">
        <f t="shared" si="0"/>
        <v>0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142</v>
      </c>
      <c r="D21" s="124"/>
      <c r="E21" s="124"/>
      <c r="F21" s="22" t="s">
        <v>94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145</v>
      </c>
      <c r="D22" s="124"/>
      <c r="E22" s="124"/>
      <c r="F22" s="22" t="s">
        <v>101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>
        <v>1</v>
      </c>
      <c r="N22" s="126"/>
      <c r="O22" s="127"/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1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126</v>
      </c>
      <c r="D23" s="124"/>
      <c r="E23" s="124"/>
      <c r="F23" s="22" t="s">
        <v>93</v>
      </c>
      <c r="G23" s="19"/>
      <c r="H23" s="20"/>
      <c r="I23" s="20"/>
      <c r="J23" s="20"/>
      <c r="K23" s="125"/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</v>
      </c>
      <c r="Z23" s="122"/>
      <c r="AA23" s="169"/>
      <c r="AB23" s="128"/>
      <c r="AC23" s="4"/>
    </row>
    <row r="24" spans="1:29" ht="15" customHeight="1" thickBot="1">
      <c r="A24" s="190" t="s">
        <v>54</v>
      </c>
      <c r="B24" s="191"/>
      <c r="C24" s="382" t="s">
        <v>54</v>
      </c>
      <c r="D24" s="383"/>
      <c r="E24" s="384"/>
      <c r="F24" s="100" t="s">
        <v>85</v>
      </c>
      <c r="G24" s="377" t="s">
        <v>63</v>
      </c>
      <c r="H24" s="378"/>
      <c r="I24" s="377" t="s">
        <v>64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56</v>
      </c>
      <c r="AB24" s="235"/>
      <c r="AC24" s="4"/>
    </row>
    <row r="25" spans="1:29" ht="15" customHeight="1" thickBot="1">
      <c r="A25" s="192"/>
      <c r="B25" s="191"/>
      <c r="C25" s="330" t="s">
        <v>88</v>
      </c>
      <c r="D25" s="151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27">
        <f>SUM(Y24:Z36)</f>
        <v>6</v>
      </c>
      <c r="AB25" s="168"/>
      <c r="AC25" s="4"/>
    </row>
    <row r="26" spans="1:29" ht="25.5" customHeight="1" thickBot="1">
      <c r="A26" s="192"/>
      <c r="B26" s="191"/>
      <c r="C26" s="140" t="s">
        <v>142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143</v>
      </c>
      <c r="D27" s="120"/>
      <c r="E27" s="141"/>
      <c r="F27" s="18"/>
      <c r="G27" s="136"/>
      <c r="H27" s="137"/>
      <c r="I27" s="136"/>
      <c r="J27" s="137"/>
      <c r="K27" s="118"/>
      <c r="L27" s="149"/>
      <c r="M27" s="118"/>
      <c r="N27" s="149"/>
      <c r="O27" s="116"/>
      <c r="P27" s="139"/>
      <c r="Q27" s="114"/>
      <c r="R27" s="155"/>
      <c r="S27" s="118"/>
      <c r="T27" s="149"/>
      <c r="U27" s="119"/>
      <c r="V27" s="138"/>
      <c r="W27" s="116"/>
      <c r="X27" s="139"/>
      <c r="Y27" s="153">
        <f t="shared" si="0"/>
        <v>0</v>
      </c>
      <c r="Z27" s="154"/>
      <c r="AA27" s="375" t="s">
        <v>41</v>
      </c>
      <c r="AB27" s="376"/>
      <c r="AC27" s="4"/>
    </row>
    <row r="28" spans="1:29" ht="14.25" customHeight="1" thickBot="1">
      <c r="A28" s="192"/>
      <c r="B28" s="191"/>
      <c r="C28" s="140" t="s">
        <v>138</v>
      </c>
      <c r="D28" s="120"/>
      <c r="E28" s="141"/>
      <c r="F28" s="18"/>
      <c r="G28" s="136"/>
      <c r="H28" s="137"/>
      <c r="I28" s="136"/>
      <c r="J28" s="137"/>
      <c r="K28" s="118">
        <v>0.5</v>
      </c>
      <c r="L28" s="113"/>
      <c r="M28" s="118">
        <v>1</v>
      </c>
      <c r="N28" s="113"/>
      <c r="O28" s="116"/>
      <c r="P28" s="139"/>
      <c r="Q28" s="114"/>
      <c r="R28" s="115"/>
      <c r="S28" s="118" t="s">
        <v>139</v>
      </c>
      <c r="T28" s="113"/>
      <c r="U28" s="119"/>
      <c r="V28" s="117"/>
      <c r="W28" s="116"/>
      <c r="X28" s="120"/>
      <c r="Y28" s="121">
        <f t="shared" si="0"/>
        <v>1.5</v>
      </c>
      <c r="Z28" s="122"/>
      <c r="AA28" s="320">
        <f>AA25/AA4</f>
        <v>0.1095890410958904</v>
      </c>
      <c r="AB28" s="168"/>
      <c r="AC28" s="4"/>
    </row>
    <row r="29" spans="1:29" ht="44.25" customHeight="1" thickBot="1">
      <c r="A29" s="192"/>
      <c r="B29" s="191"/>
      <c r="C29" s="140" t="s">
        <v>117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122</v>
      </c>
      <c r="D30" s="120"/>
      <c r="E30" s="141"/>
      <c r="F30" s="18"/>
      <c r="G30" s="136"/>
      <c r="H30" s="137"/>
      <c r="I30" s="136"/>
      <c r="J30" s="137"/>
      <c r="K30" s="118"/>
      <c r="L30" s="113"/>
      <c r="M30" s="118"/>
      <c r="N30" s="113"/>
      <c r="O30" s="116">
        <v>1.5</v>
      </c>
      <c r="P30" s="117"/>
      <c r="Q30" s="114"/>
      <c r="R30" s="115"/>
      <c r="S30" s="118"/>
      <c r="T30" s="113"/>
      <c r="U30" s="119"/>
      <c r="V30" s="117"/>
      <c r="W30" s="116"/>
      <c r="X30" s="120"/>
      <c r="Y30" s="121">
        <f t="shared" si="0"/>
        <v>1.5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121</v>
      </c>
      <c r="D31" s="134"/>
      <c r="E31" s="135"/>
      <c r="F31" s="23"/>
      <c r="G31" s="136"/>
      <c r="H31" s="137"/>
      <c r="I31" s="136"/>
      <c r="J31" s="137"/>
      <c r="K31" s="118"/>
      <c r="L31" s="113"/>
      <c r="M31" s="118"/>
      <c r="N31" s="113"/>
      <c r="O31" s="116"/>
      <c r="P31" s="117"/>
      <c r="Q31" s="114"/>
      <c r="R31" s="115"/>
      <c r="S31" s="118">
        <v>1</v>
      </c>
      <c r="T31" s="113"/>
      <c r="U31" s="119"/>
      <c r="V31" s="117"/>
      <c r="W31" s="116"/>
      <c r="X31" s="120"/>
      <c r="Y31" s="121">
        <f t="shared" si="0"/>
        <v>1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131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>
        <v>0.5</v>
      </c>
      <c r="P32" s="117"/>
      <c r="Q32" s="114"/>
      <c r="R32" s="115"/>
      <c r="S32" s="118">
        <v>0.5</v>
      </c>
      <c r="T32" s="113"/>
      <c r="U32" s="119"/>
      <c r="V32" s="117"/>
      <c r="W32" s="116"/>
      <c r="X32" s="120"/>
      <c r="Y32" s="121">
        <f>SUM(K32:X32)</f>
        <v>1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83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126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120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>
        <v>1</v>
      </c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1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127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53</v>
      </c>
      <c r="B37" s="167"/>
      <c r="C37" s="243" t="s">
        <v>144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50"/>
      <c r="P37" s="122"/>
      <c r="Q37" s="121"/>
      <c r="R37" s="122"/>
      <c r="S37" s="372"/>
      <c r="T37" s="373"/>
      <c r="U37" s="121"/>
      <c r="V37" s="122"/>
      <c r="W37" s="150"/>
      <c r="X37" s="151"/>
      <c r="Y37" s="121">
        <f t="shared" si="0"/>
        <v>0</v>
      </c>
      <c r="Z37" s="122"/>
      <c r="AA37" s="327">
        <f>SUM(Y37:Z41)</f>
        <v>2.5</v>
      </c>
      <c r="AB37" s="168"/>
      <c r="AC37" s="4"/>
    </row>
    <row r="38" spans="1:29" ht="15" customHeight="1" thickBot="1">
      <c r="A38" s="192"/>
      <c r="B38" s="191"/>
      <c r="C38" s="199" t="s">
        <v>148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141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41</v>
      </c>
      <c r="AB39" s="235"/>
      <c r="AC39" s="4"/>
    </row>
    <row r="40" spans="1:29" ht="15" customHeight="1" thickBot="1">
      <c r="A40" s="192"/>
      <c r="B40" s="191"/>
      <c r="C40" s="204" t="s">
        <v>129</v>
      </c>
      <c r="D40" s="205"/>
      <c r="E40" s="205"/>
      <c r="F40" s="205"/>
      <c r="G40" s="29"/>
      <c r="H40" s="30"/>
      <c r="I40" s="30"/>
      <c r="J40" s="31"/>
      <c r="K40" s="156"/>
      <c r="L40" s="113"/>
      <c r="M40" s="156">
        <v>1.5</v>
      </c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1.5</v>
      </c>
      <c r="Z40" s="122"/>
      <c r="AA40" s="320">
        <f>AA37/AA4</f>
        <v>4.5662100456621002E-2</v>
      </c>
      <c r="AB40" s="168"/>
      <c r="AC40" s="4"/>
    </row>
    <row r="41" spans="1:29" ht="15" customHeight="1" thickBot="1">
      <c r="A41" s="169"/>
      <c r="B41" s="132"/>
      <c r="C41" s="206" t="s">
        <v>150</v>
      </c>
      <c r="D41" s="207"/>
      <c r="E41" s="207"/>
      <c r="F41" s="207"/>
      <c r="G41" s="32"/>
      <c r="H41" s="33"/>
      <c r="I41" s="33"/>
      <c r="J41" s="34"/>
      <c r="K41" s="156"/>
      <c r="L41" s="113"/>
      <c r="M41" s="156">
        <v>1</v>
      </c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1</v>
      </c>
      <c r="Z41" s="122"/>
      <c r="AA41" s="169"/>
      <c r="AB41" s="128"/>
      <c r="AC41" s="4"/>
    </row>
    <row r="42" spans="1:29" ht="15" customHeight="1" thickBot="1">
      <c r="A42" s="160" t="s">
        <v>66</v>
      </c>
      <c r="B42" s="161"/>
      <c r="C42" s="223" t="s">
        <v>102</v>
      </c>
      <c r="D42" s="224"/>
      <c r="E42" s="224"/>
      <c r="F42" s="224"/>
      <c r="G42" s="26"/>
      <c r="H42" s="27"/>
      <c r="I42" s="27"/>
      <c r="J42" s="28"/>
      <c r="K42" s="347"/>
      <c r="L42" s="322"/>
      <c r="M42" s="347">
        <v>0.5</v>
      </c>
      <c r="N42" s="322"/>
      <c r="O42" s="118"/>
      <c r="P42" s="149"/>
      <c r="Q42" s="147"/>
      <c r="R42" s="148"/>
      <c r="S42" s="118"/>
      <c r="T42" s="149"/>
      <c r="U42" s="121"/>
      <c r="V42" s="122"/>
      <c r="W42" s="150"/>
      <c r="X42" s="151"/>
      <c r="Y42" s="121">
        <f t="shared" ref="Y42:Y53" si="1">SUM(K42:X42)</f>
        <v>0.5</v>
      </c>
      <c r="Z42" s="122"/>
      <c r="AA42" s="327">
        <f>SUM(Y42:Z54)</f>
        <v>18.25</v>
      </c>
      <c r="AB42" s="168"/>
      <c r="AC42" s="1"/>
    </row>
    <row r="43" spans="1:29" ht="15" customHeight="1" thickBot="1">
      <c r="A43" s="162"/>
      <c r="B43" s="163"/>
      <c r="C43" s="225" t="s">
        <v>103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/>
      <c r="P43" s="117"/>
      <c r="Q43" s="114"/>
      <c r="R43" s="115"/>
      <c r="S43" s="118"/>
      <c r="T43" s="149"/>
      <c r="U43" s="119"/>
      <c r="V43" s="117"/>
      <c r="W43" s="116"/>
      <c r="X43" s="120"/>
      <c r="Y43" s="121">
        <f t="shared" si="1"/>
        <v>0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104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/>
      <c r="P44" s="113"/>
      <c r="Q44" s="114"/>
      <c r="R44" s="115"/>
      <c r="S44" s="118"/>
      <c r="T44" s="149"/>
      <c r="U44" s="119"/>
      <c r="V44" s="117"/>
      <c r="W44" s="116"/>
      <c r="X44" s="120"/>
      <c r="Y44" s="121">
        <f t="shared" si="1"/>
        <v>0</v>
      </c>
      <c r="Z44" s="122"/>
      <c r="AA44" s="358" t="s">
        <v>41</v>
      </c>
      <c r="AB44" s="235"/>
      <c r="AC44" s="1"/>
    </row>
    <row r="45" spans="1:29" ht="15" customHeight="1" thickBot="1">
      <c r="A45" s="162"/>
      <c r="B45" s="163"/>
      <c r="C45" s="229" t="s">
        <v>124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49"/>
      <c r="M45" s="114"/>
      <c r="N45" s="155"/>
      <c r="O45" s="116"/>
      <c r="P45" s="139"/>
      <c r="Q45" s="114"/>
      <c r="R45" s="155"/>
      <c r="S45" s="118"/>
      <c r="T45" s="149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132</v>
      </c>
      <c r="D46" s="228"/>
      <c r="E46" s="228"/>
      <c r="F46" s="228"/>
      <c r="G46" s="29"/>
      <c r="H46" s="30"/>
      <c r="I46" s="30"/>
      <c r="J46" s="31"/>
      <c r="K46" s="189"/>
      <c r="L46" s="149"/>
      <c r="M46" s="114"/>
      <c r="N46" s="155"/>
      <c r="O46" s="116"/>
      <c r="P46" s="139"/>
      <c r="Q46" s="114"/>
      <c r="R46" s="155"/>
      <c r="S46" s="118"/>
      <c r="T46" s="149"/>
      <c r="U46" s="119"/>
      <c r="V46" s="117"/>
      <c r="W46" s="116"/>
      <c r="X46" s="120"/>
      <c r="Y46" s="121">
        <f t="shared" si="1"/>
        <v>0</v>
      </c>
      <c r="Z46" s="122"/>
      <c r="AA46" s="320">
        <f>AA42/AA4</f>
        <v>0.33333333333333331</v>
      </c>
      <c r="AB46" s="366"/>
      <c r="AC46" s="1"/>
    </row>
    <row r="47" spans="1:29" ht="15" customHeight="1" thickBot="1">
      <c r="A47" s="162"/>
      <c r="B47" s="163"/>
      <c r="C47" s="187" t="s">
        <v>147</v>
      </c>
      <c r="D47" s="188"/>
      <c r="E47" s="188"/>
      <c r="F47" s="188"/>
      <c r="G47" s="30"/>
      <c r="H47" s="30"/>
      <c r="I47" s="30"/>
      <c r="J47" s="30"/>
      <c r="K47" s="189"/>
      <c r="L47" s="149"/>
      <c r="M47" s="114"/>
      <c r="N47" s="155"/>
      <c r="O47" s="116"/>
      <c r="P47" s="139"/>
      <c r="Q47" s="114"/>
      <c r="R47" s="155"/>
      <c r="S47" s="118"/>
      <c r="T47" s="149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133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40</v>
      </c>
      <c r="D49" s="501"/>
      <c r="E49" s="501"/>
      <c r="F49" s="501"/>
      <c r="G49" s="32"/>
      <c r="H49" s="33"/>
      <c r="I49" s="33"/>
      <c r="J49" s="34"/>
      <c r="K49" s="156">
        <v>3.75</v>
      </c>
      <c r="L49" s="113"/>
      <c r="O49" s="116">
        <v>4</v>
      </c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7.75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133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149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118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113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>
        <v>10</v>
      </c>
      <c r="R53" s="115"/>
      <c r="S53" s="118"/>
      <c r="T53" s="113"/>
      <c r="U53" s="119"/>
      <c r="V53" s="117"/>
      <c r="W53" s="116"/>
      <c r="X53" s="120"/>
      <c r="Y53" s="121">
        <f t="shared" si="1"/>
        <v>10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125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40</v>
      </c>
      <c r="B55" s="245"/>
      <c r="C55" s="249" t="s">
        <v>65</v>
      </c>
      <c r="D55" s="250"/>
      <c r="E55" s="250"/>
      <c r="F55" s="251"/>
      <c r="G55" s="246" t="s">
        <v>63</v>
      </c>
      <c r="H55" s="247"/>
      <c r="I55" s="248" t="s">
        <v>64</v>
      </c>
      <c r="J55" s="247"/>
      <c r="K55" s="321"/>
      <c r="L55" s="322"/>
      <c r="M55" s="147"/>
      <c r="N55" s="148"/>
      <c r="O55" s="150"/>
      <c r="P55" s="122"/>
      <c r="Q55" s="147"/>
      <c r="R55" s="148"/>
      <c r="S55" s="321"/>
      <c r="T55" s="322"/>
      <c r="U55" s="121"/>
      <c r="V55" s="122"/>
      <c r="W55" s="150"/>
      <c r="X55" s="151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41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57</v>
      </c>
      <c r="B60" s="37" t="s">
        <v>67</v>
      </c>
      <c r="C60" s="349" t="s">
        <v>110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50"/>
      <c r="P60" s="122"/>
      <c r="Q60" s="147"/>
      <c r="R60" s="148"/>
      <c r="S60" s="321"/>
      <c r="T60" s="322"/>
      <c r="U60" s="121"/>
      <c r="V60" s="122"/>
      <c r="W60" s="150"/>
      <c r="X60" s="151"/>
      <c r="Y60" s="121">
        <f t="shared" si="0"/>
        <v>0</v>
      </c>
      <c r="Z60" s="122"/>
      <c r="AA60" s="348">
        <f>SUM(Y60:Z66)</f>
        <v>5.75</v>
      </c>
      <c r="AB60" s="122"/>
      <c r="AC60" s="1"/>
    </row>
    <row r="61" spans="1:29" ht="15" customHeight="1" thickBot="1">
      <c r="A61" s="356"/>
      <c r="B61" s="38" t="s">
        <v>96</v>
      </c>
      <c r="C61" s="349" t="s">
        <v>111</v>
      </c>
      <c r="D61" s="350"/>
      <c r="E61" s="350"/>
      <c r="F61" s="351"/>
      <c r="G61" s="211"/>
      <c r="H61" s="212"/>
      <c r="I61" s="212"/>
      <c r="J61" s="213"/>
      <c r="K61" s="118">
        <v>0.25</v>
      </c>
      <c r="L61" s="113"/>
      <c r="M61" s="114"/>
      <c r="N61" s="115"/>
      <c r="O61" s="116">
        <v>0.5</v>
      </c>
      <c r="P61" s="117"/>
      <c r="Q61" s="114"/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1.25</v>
      </c>
      <c r="Z61" s="122"/>
      <c r="AA61" s="358" t="s">
        <v>41</v>
      </c>
      <c r="AB61" s="235"/>
      <c r="AC61" s="1"/>
    </row>
    <row r="62" spans="1:29" ht="30" customHeight="1" thickBot="1">
      <c r="A62" s="356"/>
      <c r="B62" s="38" t="s">
        <v>97</v>
      </c>
      <c r="C62" s="349" t="s">
        <v>112</v>
      </c>
      <c r="D62" s="350"/>
      <c r="E62" s="350"/>
      <c r="F62" s="351"/>
      <c r="G62" s="214"/>
      <c r="H62" s="215"/>
      <c r="I62" s="215"/>
      <c r="J62" s="216"/>
      <c r="K62" s="118"/>
      <c r="L62" s="113"/>
      <c r="M62" s="114">
        <v>0.5</v>
      </c>
      <c r="N62" s="115"/>
      <c r="O62" s="116">
        <v>0.5</v>
      </c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1.5</v>
      </c>
      <c r="Z62" s="122"/>
      <c r="AA62" s="320">
        <f>AA60/AA4</f>
        <v>0.1050228310502283</v>
      </c>
      <c r="AB62" s="168"/>
      <c r="AC62" s="1"/>
    </row>
    <row r="63" spans="1:29" ht="30" customHeight="1" thickBot="1">
      <c r="A63" s="356"/>
      <c r="B63" s="38" t="s">
        <v>98</v>
      </c>
      <c r="C63" s="349" t="s">
        <v>114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/>
      <c r="P63" s="117"/>
      <c r="Q63" s="114"/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</v>
      </c>
      <c r="Z63" s="122"/>
      <c r="AA63" s="357"/>
      <c r="AB63" s="235"/>
      <c r="AC63" s="1"/>
    </row>
    <row r="64" spans="1:29" ht="15" customHeight="1" thickBot="1">
      <c r="A64" s="356"/>
      <c r="B64" s="38" t="s">
        <v>58</v>
      </c>
      <c r="C64" s="359" t="s">
        <v>153</v>
      </c>
      <c r="D64" s="360"/>
      <c r="E64" s="360"/>
      <c r="F64" s="361"/>
      <c r="G64" s="214"/>
      <c r="H64" s="215"/>
      <c r="I64" s="215"/>
      <c r="J64" s="216"/>
      <c r="K64" s="118"/>
      <c r="L64" s="113"/>
      <c r="M64" s="114"/>
      <c r="N64" s="115"/>
      <c r="O64" s="116"/>
      <c r="P64" s="117"/>
      <c r="Q64" s="114"/>
      <c r="R64" s="115"/>
      <c r="S64" s="118">
        <v>1</v>
      </c>
      <c r="T64" s="113"/>
      <c r="U64" s="119"/>
      <c r="V64" s="117"/>
      <c r="W64" s="116"/>
      <c r="X64" s="120"/>
      <c r="Y64" s="121">
        <f t="shared" si="0"/>
        <v>1</v>
      </c>
      <c r="Z64" s="122"/>
      <c r="AA64" s="357"/>
      <c r="AB64" s="235"/>
      <c r="AC64" s="1"/>
    </row>
    <row r="65" spans="1:29" ht="25.5" customHeight="1" thickBot="1">
      <c r="A65" s="356"/>
      <c r="B65" s="38" t="s">
        <v>58</v>
      </c>
      <c r="C65" s="230" t="s">
        <v>137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58</v>
      </c>
      <c r="C66" s="230" t="s">
        <v>123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0.5</v>
      </c>
      <c r="N66" s="115"/>
      <c r="O66" s="116">
        <v>0.5</v>
      </c>
      <c r="P66" s="117"/>
      <c r="Q66" s="114"/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2</v>
      </c>
      <c r="Z66" s="122"/>
      <c r="AA66" s="192"/>
      <c r="AB66" s="235"/>
      <c r="AC66" s="1"/>
    </row>
    <row r="67" spans="1:29" ht="15" customHeight="1" thickBot="1">
      <c r="A67" s="343" t="s">
        <v>52</v>
      </c>
      <c r="B67" s="344"/>
      <c r="C67" s="345" t="s">
        <v>107</v>
      </c>
      <c r="D67" s="346"/>
      <c r="E67" s="346"/>
      <c r="F67" s="346"/>
      <c r="G67" s="26"/>
      <c r="H67" s="27"/>
      <c r="I67" s="27"/>
      <c r="J67" s="28"/>
      <c r="K67" s="347">
        <v>1</v>
      </c>
      <c r="L67" s="322"/>
      <c r="M67" s="147">
        <v>0.5</v>
      </c>
      <c r="N67" s="148"/>
      <c r="O67" s="150">
        <v>0.5</v>
      </c>
      <c r="P67" s="122"/>
      <c r="Q67" s="147"/>
      <c r="R67" s="148"/>
      <c r="S67" s="321"/>
      <c r="T67" s="322"/>
      <c r="U67" s="121"/>
      <c r="V67" s="122"/>
      <c r="W67" s="150"/>
      <c r="X67" s="151"/>
      <c r="Y67" s="121">
        <f t="shared" si="0"/>
        <v>2</v>
      </c>
      <c r="Z67" s="122"/>
      <c r="AA67" s="362">
        <f>SUM(Y67:Z73)</f>
        <v>10</v>
      </c>
      <c r="AB67" s="363"/>
      <c r="AC67" s="4"/>
    </row>
    <row r="68" spans="1:29" ht="15" customHeight="1" thickBot="1">
      <c r="A68" s="170"/>
      <c r="B68" s="171"/>
      <c r="C68" s="197" t="s">
        <v>105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/>
      <c r="R68" s="115"/>
      <c r="S68" s="118">
        <v>3</v>
      </c>
      <c r="T68" s="113"/>
      <c r="U68" s="119"/>
      <c r="V68" s="117"/>
      <c r="W68" s="116"/>
      <c r="X68" s="120"/>
      <c r="Y68" s="121">
        <f t="shared" si="0"/>
        <v>3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84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/>
      <c r="R69" s="115"/>
      <c r="S69" s="118"/>
      <c r="T69" s="113"/>
      <c r="U69" s="119"/>
      <c r="V69" s="117"/>
      <c r="W69" s="116"/>
      <c r="X69" s="120"/>
      <c r="Y69" s="121">
        <f t="shared" si="0"/>
        <v>1.5</v>
      </c>
      <c r="Z69" s="122"/>
      <c r="AA69" s="358" t="s">
        <v>41</v>
      </c>
      <c r="AB69" s="235"/>
      <c r="AC69" s="4"/>
    </row>
    <row r="70" spans="1:29" ht="15" customHeight="1" thickBot="1">
      <c r="A70" s="170"/>
      <c r="B70" s="171"/>
      <c r="C70" s="197" t="s">
        <v>68</v>
      </c>
      <c r="D70" s="198"/>
      <c r="E70" s="198"/>
      <c r="F70" s="198"/>
      <c r="G70" s="29"/>
      <c r="H70" s="30"/>
      <c r="I70" s="30"/>
      <c r="J70" s="31"/>
      <c r="K70" s="156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460">
        <f>AA67/AA4</f>
        <v>0.18264840182648401</v>
      </c>
      <c r="AB70" s="461"/>
      <c r="AC70" s="4"/>
    </row>
    <row r="71" spans="1:29" ht="15" customHeight="1" thickBot="1">
      <c r="A71" s="170"/>
      <c r="B71" s="171"/>
      <c r="C71" s="197" t="s">
        <v>108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>
        <v>0.5</v>
      </c>
      <c r="N71" s="115"/>
      <c r="O71" s="116">
        <v>0.5</v>
      </c>
      <c r="P71" s="117"/>
      <c r="Q71" s="114"/>
      <c r="R71" s="115"/>
      <c r="S71" s="118"/>
      <c r="T71" s="113"/>
      <c r="U71" s="119"/>
      <c r="V71" s="117"/>
      <c r="W71" s="116"/>
      <c r="X71" s="120"/>
      <c r="Y71" s="121">
        <f t="shared" si="0"/>
        <v>1.5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109</v>
      </c>
      <c r="D72" s="110"/>
      <c r="E72" s="111"/>
      <c r="F72" s="111"/>
      <c r="G72" s="32"/>
      <c r="H72" s="33"/>
      <c r="I72" s="33"/>
      <c r="J72" s="34"/>
      <c r="K72" s="112">
        <v>0.5</v>
      </c>
      <c r="L72" s="113"/>
      <c r="M72" s="114"/>
      <c r="N72" s="115"/>
      <c r="O72" s="116">
        <v>0.5</v>
      </c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1.5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45256</v>
      </c>
      <c r="I74" s="191"/>
      <c r="J74" s="235"/>
      <c r="K74" s="166"/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44</v>
      </c>
      <c r="L76" s="167"/>
      <c r="M76" s="340" t="s">
        <v>45</v>
      </c>
      <c r="N76" s="167"/>
      <c r="O76" s="340" t="s">
        <v>46</v>
      </c>
      <c r="P76" s="167"/>
      <c r="Q76" s="340" t="s">
        <v>48</v>
      </c>
      <c r="R76" s="167"/>
      <c r="S76" s="340" t="s">
        <v>47</v>
      </c>
      <c r="T76" s="167"/>
      <c r="U76" s="340" t="s">
        <v>49</v>
      </c>
      <c r="V76" s="167"/>
      <c r="W76" s="340" t="s">
        <v>50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70</v>
      </c>
      <c r="B77" s="171"/>
      <c r="C77" s="174" t="s">
        <v>59</v>
      </c>
      <c r="D77" s="290"/>
      <c r="E77" s="290"/>
      <c r="F77" s="290"/>
      <c r="G77" s="26"/>
      <c r="H77" s="27"/>
      <c r="I77" s="27"/>
      <c r="J77" s="28"/>
      <c r="K77" s="156">
        <v>0.75</v>
      </c>
      <c r="L77" s="113"/>
      <c r="M77" s="114">
        <v>0.5</v>
      </c>
      <c r="N77" s="115"/>
      <c r="O77" s="116">
        <v>0.5</v>
      </c>
      <c r="P77" s="117"/>
      <c r="Q77" s="114"/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2.25</v>
      </c>
      <c r="Z77" s="122"/>
      <c r="AA77" s="332">
        <f>SUM(Y77:Z83)</f>
        <v>5</v>
      </c>
      <c r="AB77" s="333"/>
      <c r="AC77" s="4"/>
    </row>
    <row r="78" spans="1:29" ht="15" customHeight="1" thickBot="1">
      <c r="A78" s="170"/>
      <c r="B78" s="171"/>
      <c r="C78" s="186" t="s">
        <v>80</v>
      </c>
      <c r="D78" s="134"/>
      <c r="E78" s="134"/>
      <c r="F78" s="134"/>
      <c r="G78" s="29"/>
      <c r="H78" s="30"/>
      <c r="I78" s="30"/>
      <c r="J78" s="31"/>
      <c r="K78" s="156">
        <v>0.5</v>
      </c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0.5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81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170"/>
      <c r="B80" s="171"/>
      <c r="C80" s="186" t="s">
        <v>86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170"/>
      <c r="B81" s="171"/>
      <c r="C81" s="233" t="s">
        <v>95</v>
      </c>
      <c r="D81" s="120"/>
      <c r="E81" s="120"/>
      <c r="F81" s="120"/>
      <c r="G81" s="29"/>
      <c r="H81" s="30"/>
      <c r="I81" s="30"/>
      <c r="J81" s="31"/>
      <c r="K81" s="156">
        <v>0.75</v>
      </c>
      <c r="L81" s="113"/>
      <c r="M81" s="114">
        <v>0.5</v>
      </c>
      <c r="N81" s="115"/>
      <c r="O81" s="116">
        <v>0.5</v>
      </c>
      <c r="P81" s="117"/>
      <c r="Q81" s="114"/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2.25</v>
      </c>
      <c r="Z81" s="122"/>
      <c r="AA81" s="464">
        <f>AA77/AA4</f>
        <v>9.1324200913242004E-2</v>
      </c>
      <c r="AB81" s="465"/>
      <c r="AC81" s="4"/>
    </row>
    <row r="82" spans="1:29" ht="15" customHeight="1" thickBot="1">
      <c r="A82" s="170"/>
      <c r="B82" s="171"/>
      <c r="C82" s="186" t="s">
        <v>91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90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 t="s">
        <v>69</v>
      </c>
      <c r="B84" s="191"/>
      <c r="C84" s="330"/>
      <c r="D84" s="151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50"/>
      <c r="X84" s="151"/>
      <c r="Y84" s="121">
        <f t="shared" si="2"/>
        <v>0</v>
      </c>
      <c r="Z84" s="122"/>
      <c r="AA84" s="324" t="s">
        <v>60</v>
      </c>
      <c r="AB84" s="235"/>
      <c r="AC84" s="1"/>
    </row>
    <row r="85" spans="1:29" ht="15" customHeight="1" thickBot="1">
      <c r="A85" s="192"/>
      <c r="B85" s="191"/>
      <c r="C85" s="140" t="s">
        <v>115</v>
      </c>
      <c r="D85" s="120"/>
      <c r="E85" s="141"/>
      <c r="F85" s="18"/>
      <c r="G85" s="47"/>
      <c r="H85" s="47"/>
      <c r="I85" s="48"/>
      <c r="J85" s="49"/>
      <c r="K85" s="118">
        <v>0.25</v>
      </c>
      <c r="L85" s="113"/>
      <c r="M85" s="114"/>
      <c r="N85" s="115"/>
      <c r="O85" s="116"/>
      <c r="P85" s="117"/>
      <c r="Q85" s="114"/>
      <c r="R85" s="115"/>
      <c r="S85" s="118">
        <v>0.25</v>
      </c>
      <c r="T85" s="113"/>
      <c r="U85" s="119"/>
      <c r="V85" s="117"/>
      <c r="W85" s="116"/>
      <c r="X85" s="120"/>
      <c r="Y85" s="121">
        <f t="shared" si="2"/>
        <v>0.5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119</v>
      </c>
      <c r="D86" s="120"/>
      <c r="E86" s="141"/>
      <c r="F86" s="50"/>
      <c r="G86" s="47"/>
      <c r="H86" s="47"/>
      <c r="I86" s="48"/>
      <c r="J86" s="49"/>
      <c r="K86" s="118">
        <v>0.5</v>
      </c>
      <c r="L86" s="113"/>
      <c r="M86" s="114"/>
      <c r="N86" s="115"/>
      <c r="O86" s="116"/>
      <c r="P86" s="117"/>
      <c r="Q86" s="114"/>
      <c r="R86" s="115"/>
      <c r="S86" s="118"/>
      <c r="T86" s="113"/>
      <c r="U86" s="119"/>
      <c r="V86" s="117"/>
      <c r="W86" s="116"/>
      <c r="X86" s="120"/>
      <c r="Y86" s="121">
        <f t="shared" si="2"/>
        <v>0.5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 t="s">
        <v>134</v>
      </c>
      <c r="D87" s="120"/>
      <c r="E87" s="141"/>
      <c r="F87" s="18"/>
      <c r="G87" s="47"/>
      <c r="H87" s="47"/>
      <c r="I87" s="48"/>
      <c r="J87" s="49"/>
      <c r="K87" s="118"/>
      <c r="L87" s="149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27">
        <f>SUM(Y84:Z99)</f>
        <v>1.5</v>
      </c>
      <c r="AB87" s="168"/>
      <c r="AC87" s="1"/>
    </row>
    <row r="88" spans="1:29" ht="15" customHeight="1" thickBot="1">
      <c r="A88" s="192"/>
      <c r="B88" s="191"/>
      <c r="C88" s="140" t="s">
        <v>140</v>
      </c>
      <c r="D88" s="120"/>
      <c r="E88" s="141"/>
      <c r="F88" s="18"/>
      <c r="G88" s="47"/>
      <c r="H88" s="47"/>
      <c r="I88" s="48"/>
      <c r="J88" s="49"/>
      <c r="K88" s="118"/>
      <c r="L88" s="113"/>
      <c r="M88" s="114"/>
      <c r="N88" s="115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 t="s">
        <v>135</v>
      </c>
      <c r="D89" s="120"/>
      <c r="E89" s="141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 t="s">
        <v>136</v>
      </c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 t="s">
        <v>146</v>
      </c>
      <c r="D91" s="328"/>
      <c r="E91" s="329"/>
      <c r="F91" s="18"/>
      <c r="G91" s="47"/>
      <c r="H91" s="47"/>
      <c r="I91" s="48"/>
      <c r="J91" s="49"/>
      <c r="K91" s="118">
        <v>0.5</v>
      </c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0.5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37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2.7397260273972601E-2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 t="s">
        <v>32</v>
      </c>
      <c r="C100" s="311"/>
      <c r="D100" s="311"/>
      <c r="E100" s="312"/>
      <c r="F100" s="55" t="s">
        <v>33</v>
      </c>
      <c r="G100" s="313" t="s">
        <v>34</v>
      </c>
      <c r="H100" s="314"/>
      <c r="I100" s="158" t="s">
        <v>71</v>
      </c>
      <c r="J100" s="159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 t="s">
        <v>151</v>
      </c>
      <c r="C101" s="302"/>
      <c r="D101" s="302"/>
      <c r="E101" s="303"/>
      <c r="F101" s="58" t="s">
        <v>116</v>
      </c>
      <c r="G101" s="136"/>
      <c r="H101" s="117"/>
      <c r="I101" s="136"/>
      <c r="J101" s="137"/>
      <c r="K101" s="59"/>
      <c r="L101" s="60"/>
      <c r="M101" s="61">
        <v>0.75</v>
      </c>
      <c r="N101" s="62">
        <v>29</v>
      </c>
      <c r="O101" s="61"/>
      <c r="P101" s="62"/>
      <c r="Q101" s="61"/>
      <c r="R101" s="62"/>
      <c r="S101" s="59"/>
      <c r="T101" s="60"/>
      <c r="U101" s="61"/>
      <c r="V101" s="62"/>
      <c r="W101" s="59"/>
      <c r="X101" s="60"/>
      <c r="Y101" s="119">
        <f>SUM(K101,M101,O101,Q101,S101,U101,W101)</f>
        <v>0.75</v>
      </c>
      <c r="Z101" s="274"/>
      <c r="AA101" s="273">
        <f>SUM(L101,N101,P101,R101,T101,V101,X101)</f>
        <v>29</v>
      </c>
      <c r="AB101" s="274"/>
      <c r="AC101" s="4"/>
    </row>
    <row r="102" spans="1:29" ht="27" customHeight="1">
      <c r="A102" s="308"/>
      <c r="B102" s="304" t="s">
        <v>152</v>
      </c>
      <c r="C102" s="302"/>
      <c r="D102" s="302"/>
      <c r="E102" s="303"/>
      <c r="F102" s="58" t="s">
        <v>19</v>
      </c>
      <c r="G102" s="136"/>
      <c r="H102" s="117"/>
      <c r="I102" s="136"/>
      <c r="J102" s="137"/>
      <c r="K102" s="59"/>
      <c r="L102" s="60"/>
      <c r="M102" s="61">
        <v>0.75</v>
      </c>
      <c r="N102" s="62">
        <v>29</v>
      </c>
      <c r="O102" s="61"/>
      <c r="P102" s="62"/>
      <c r="Q102" s="61"/>
      <c r="R102" s="62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0.75</v>
      </c>
      <c r="Z102" s="274"/>
      <c r="AA102" s="273">
        <f t="shared" ref="AA102:AA110" si="4">SUM(L102,N102,P102,R102,T102,V102,X102)</f>
        <v>29</v>
      </c>
      <c r="AB102" s="274"/>
      <c r="AC102" s="4"/>
    </row>
    <row r="103" spans="1:29" ht="31.5" customHeight="1">
      <c r="A103" s="308"/>
      <c r="B103" s="301"/>
      <c r="C103" s="302"/>
      <c r="D103" s="302"/>
      <c r="E103" s="303"/>
      <c r="F103" s="58"/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/>
      <c r="C105" s="302"/>
      <c r="D105" s="302"/>
      <c r="E105" s="303"/>
      <c r="F105" s="58"/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1"/>
      <c r="E122" s="151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1"/>
      <c r="E127" s="151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1"/>
      <c r="E132" s="151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1"/>
      <c r="E137" s="151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1"/>
      <c r="E142" s="151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4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Jodi Swendrowski</cp:lastModifiedBy>
  <cp:lastPrinted>2017-01-25T21:22:02Z</cp:lastPrinted>
  <dcterms:created xsi:type="dcterms:W3CDTF">2010-02-26T20:05:14Z</dcterms:created>
  <dcterms:modified xsi:type="dcterms:W3CDTF">2023-12-06T13:34:17Z</dcterms:modified>
</cp:coreProperties>
</file>