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88C74D14-783C-40F0-B33C-2B62D877AC09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6" i="3" l="1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<sst xmlns="http://schemas.openxmlformats.org/spreadsheetml/2006/main" count="346" uniqueCount="183">
  <si>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</si>
  <si>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</si>
  <si>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</si>
  <si>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</si>
  <si>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</si>
  <si>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</si>
  <si>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</si>
  <si>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</si>
  <si>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</si>
  <si>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</si>
  <si>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</si>
  <si>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</si>
  <si>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</si>
  <si>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</si>
  <si>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</si>
  <si>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</si>
  <si>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</si>
  <si>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</si>
  <si>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</si>
  <si>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</si>
  <si>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</si>
  <si>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</si>
  <si>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</si>
  <si>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</si>
  <si>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</si>
  <si>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</si>
  <si>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</si>
  <si>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</si>
  <si>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</si>
  <si>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</si>
  <si>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</si>
  <si>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</si>
  <si>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</si>
  <si>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</si>
  <si>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</si>
  <si>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</si>
  <si>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</si>
  <si>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</si>
  <si>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</si>
  <si>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</si>
  <si>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</si>
  <si>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</si>
  <si>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</si>
  <si>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</si>
  <si>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</si>
  <si>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</si>
  <si>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</si>
  <si>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</si>
  <si>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</si>
  <si>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</si>
  <si>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</si>
  <si>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</si>
  <si>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</si>
  <si>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</si>
  <si>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</si>
  <si>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</si>
  <si>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</si>
  <si>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</si>
  <si>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</si>
  <si>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</si>
  <si>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</si>
  <si>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</si>
  <si>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</si>
  <si>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</si>
  <si>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</si>
  <si>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</si>
  <si>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</si>
  <si>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</si>
  <si>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</si>
  <si>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</si>
  <si>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</si>
  <si>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</si>
  <si>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</si>
  <si>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</si>
  <si>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</si>
  <si>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</si>
  <si>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</si>
  <si>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</si>
  <si>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</si>
  <si>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</si>
  <si>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</si>
  <si>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</si>
  <si>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</si>
  <si>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</si>
  <si>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</si>
  <si>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</si>
  <si>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</si>
  <si>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</si>
  <si>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GR Office</t>
  </si>
  <si>
    <t>270 Pine St Cedar Springs MI 49319</t>
  </si>
  <si>
    <t>19 miles</t>
  </si>
  <si>
    <t>Enter Date: 11/19/23</t>
  </si>
  <si>
    <t>MANAGER NAME: Brandy Homrich</t>
  </si>
  <si>
    <t>9:00am</t>
  </si>
  <si>
    <t>5:30pm</t>
  </si>
  <si>
    <t>8:30am</t>
  </si>
  <si>
    <t>8:00pm</t>
  </si>
  <si>
    <t>7:00pm</t>
  </si>
  <si>
    <t>6:00pm</t>
  </si>
  <si>
    <t>8:30pm</t>
  </si>
  <si>
    <t>54m</t>
  </si>
  <si>
    <t>Home Office</t>
  </si>
  <si>
    <t>1200 Front Ave NW, Grand Rapids, MI  49504</t>
  </si>
  <si>
    <t xml:space="preserve">53 Allegan Main </t>
  </si>
  <si>
    <t>1511 Lincoln Road, Allegan MI 49010</t>
  </si>
  <si>
    <t xml:space="preserve">53 Otsego </t>
  </si>
  <si>
    <t>1282 M-89 Highway, Plainwell, (otsego) MI 49080</t>
  </si>
  <si>
    <t>1282 M 89, Plainwell, MI 49080</t>
  </si>
  <si>
    <t>Tue</t>
  </si>
  <si>
    <t>1200 Front Avenue NW, Grand Rapids, MI 49504</t>
  </si>
  <si>
    <t>Northville, MI 48167</t>
  </si>
  <si>
    <t>15m</t>
  </si>
  <si>
    <t>20205 Haggerty Rd, Township of Northville, MI 48167</t>
  </si>
  <si>
    <t>4747 Haggerty Rd, West Bloomfield Township, MI 48323</t>
  </si>
  <si>
    <t>43m</t>
  </si>
  <si>
    <t>43710 Ford Rd, Canton, MI 48187</t>
  </si>
  <si>
    <t>30m</t>
  </si>
  <si>
    <t>42370 Ann Arbor Rd, Plymouth, MI 48170</t>
  </si>
  <si>
    <t>10m</t>
  </si>
  <si>
    <t>880 Lilley Rd, Plymouth, MI 48170</t>
  </si>
  <si>
    <t>33246 Plymouth Rd, Livonia, MI 48150</t>
  </si>
  <si>
    <t>11m</t>
  </si>
  <si>
    <t>15255 Sheldon Rd, Plymouth, MI 48170</t>
  </si>
  <si>
    <t>53m</t>
  </si>
  <si>
    <t>Plymouth Office</t>
  </si>
  <si>
    <t>46001 5 Mile Rd, Plymouth MI 48170</t>
  </si>
  <si>
    <t>19m</t>
  </si>
  <si>
    <t>53 Beck Road</t>
  </si>
  <si>
    <t>31125 Beck Road, Novi, MI 48377</t>
  </si>
  <si>
    <t>Wed</t>
  </si>
  <si>
    <t>7m</t>
  </si>
  <si>
    <t>1211 Leonard St NE, Grand Rapids, MI 49505</t>
  </si>
  <si>
    <t>1246 Scribner Avenue NW, Grand Rapids, MI 49504</t>
  </si>
  <si>
    <t>272 Pine Street NE, Cedar Springs, MI 49319</t>
  </si>
  <si>
    <t>Cadillac, MI 49601</t>
  </si>
  <si>
    <t>12m</t>
  </si>
  <si>
    <t>53 Cadillac Main</t>
  </si>
  <si>
    <t>123 South Mitchell, Cadillac, MI 49601</t>
  </si>
  <si>
    <t>1010 US-131 BUS, Cadillac, MI 49601</t>
  </si>
  <si>
    <t>Tustin Rest Area Lookout, Tustin, MI 49688</t>
  </si>
  <si>
    <t>8m</t>
  </si>
  <si>
    <t>310 Perry Ave, Big Rapids, MI 49307</t>
  </si>
  <si>
    <t>21m</t>
  </si>
  <si>
    <t>21445 Perry Ave, Big Rapids, MI 49307</t>
  </si>
  <si>
    <t>Thu</t>
  </si>
  <si>
    <t>28m</t>
  </si>
  <si>
    <t>1300 Knapp Street NE, Grand Rapids, MI 49505</t>
  </si>
  <si>
    <t xml:space="preserve">started my day at 10am. I am bank training tonight </t>
  </si>
  <si>
    <t>6m</t>
  </si>
  <si>
    <t>2134 Alpine Avenue NW, Walker, MI 49544</t>
  </si>
  <si>
    <t>24m</t>
  </si>
  <si>
    <t>876 54th St, Holland, MI 49423</t>
  </si>
  <si>
    <t>at holland HS and MTC</t>
  </si>
  <si>
    <t>1h 30m</t>
  </si>
  <si>
    <t>Holland Language Academy</t>
  </si>
  <si>
    <t>461 Van Raalte Ave, Holland MI 49423</t>
  </si>
  <si>
    <t>4m</t>
  </si>
  <si>
    <t>978 Washington Ave, Holland, MI 49423</t>
  </si>
  <si>
    <t>32m</t>
  </si>
  <si>
    <t>424 Baypark Dr, Holland, MI 49424</t>
  </si>
  <si>
    <t>14m</t>
  </si>
  <si>
    <t>856 E 12th St, Holland, MI 49423</t>
  </si>
  <si>
    <t>330 Ann St NW, Grand Rapids, MI 49504</t>
  </si>
  <si>
    <t>Fri</t>
  </si>
  <si>
    <t>Paradigm</t>
  </si>
  <si>
    <t>415 Leonard St NW Suite 200, Grand Rapids Mi  49504</t>
  </si>
  <si>
    <t xml:space="preserve">53 Lakeshore </t>
  </si>
  <si>
    <t>1788 W John Beers Road, Stevensville MI 49127</t>
  </si>
  <si>
    <t>53 Napier</t>
  </si>
  <si>
    <t>1295 East Napier Ave., Benton Harbor MI 49022</t>
  </si>
  <si>
    <t>1h 23m</t>
  </si>
  <si>
    <t xml:space="preserve">53 St Joe South </t>
  </si>
  <si>
    <t>2915 South State Street, Saint Joseph MI 49085</t>
  </si>
  <si>
    <t>50m</t>
  </si>
  <si>
    <t>53 Sawyer</t>
  </si>
  <si>
    <t>12912 Three Oaks Road, Sawyer MI 49125</t>
  </si>
  <si>
    <t>55m</t>
  </si>
  <si>
    <t>11 N Whittaker St, New Buffalo, MI 49117</t>
  </si>
  <si>
    <t>5m</t>
  </si>
  <si>
    <t>6979 S Westnedge Ave, Portage, MI 49002</t>
  </si>
  <si>
    <t>640 Romence Rd #214, Portage, MI 49024</t>
  </si>
  <si>
    <t>1166 102Nd Avenue, Plainwell, MI 49080</t>
  </si>
  <si>
    <t>270 Pine Street NE, Cedar Springs, MI 49319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</si>
</sst>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3"/>
  <sheetViews>
    <sheetView tabSelected="1" topLeftCell="F1" zoomScale="70" zoomScaleNormal="70" workbookViewId="0">
      <selection activeCell="L54" sqref="L54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91" t="s">
        <v>0</v>
      </c>
      <c r="B1" s="92"/>
      <c r="C1" s="92"/>
      <c r="D1" s="92"/>
      <c r="E1" s="93"/>
      <c r="F1" s="97" t="s">
        <v>92</v>
      </c>
      <c r="G1" s="98"/>
      <c r="H1" s="98"/>
      <c r="I1" s="99"/>
      <c r="J1" s="107" t="s">
        <v>91</v>
      </c>
      <c r="K1" s="88"/>
      <c r="L1" s="30" t="s">
        <v>80</v>
      </c>
      <c r="M1" s="86" t="s">
        <v>88</v>
      </c>
      <c r="N1" s="86"/>
    </row>
    <row r="2" spans="1:14" ht="39.7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89</v>
      </c>
      <c r="N2" s="90"/>
    </row>
    <row r="3" spans="1:14" ht="28.5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 t="s">
        <v>90</v>
      </c>
      <c r="N3" s="87"/>
    </row>
    <row r="4" spans="1:14" ht="34.5" customHeight="1" x14ac:dyDescent="0.25">
      <c r="A4" s="78" t="s">
        <v>9</v>
      </c>
      <c r="B4" s="79"/>
      <c r="C4" s="80" t="s">
        <v>93</v>
      </c>
      <c r="D4" s="81"/>
      <c r="E4" s="9" t="s">
        <v>95</v>
      </c>
      <c r="F4" s="9" t="s">
        <v>95</v>
      </c>
      <c r="G4" s="9" t="s">
        <v>93</v>
      </c>
      <c r="H4" s="9" t="s">
        <v>93</v>
      </c>
      <c r="I4" s="9"/>
      <c r="J4" s="9"/>
      <c r="K4" s="82" t="s">
        <v>10</v>
      </c>
      <c r="L4" s="83"/>
      <c r="M4" s="67">
        <f>SUM(M6)+M11</f>
        <v>56</v>
      </c>
      <c r="N4" s="68"/>
    </row>
    <row r="5" spans="1:14" ht="36.6" customHeight="1" x14ac:dyDescent="0.25">
      <c r="A5" s="70" t="s">
        <v>11</v>
      </c>
      <c r="B5" s="71"/>
      <c r="C5" s="72" t="s">
        <v>94</v>
      </c>
      <c r="D5" s="44"/>
      <c r="E5" s="9" t="s">
        <v>96</v>
      </c>
      <c r="F5" s="9" t="s">
        <v>97</v>
      </c>
      <c r="G5" s="9" t="s">
        <v>98</v>
      </c>
      <c r="H5" s="9" t="s">
        <v>99</v>
      </c>
      <c r="I5" s="9"/>
      <c r="J5" s="9"/>
      <c r="K5" s="71"/>
      <c r="L5" s="71"/>
      <c r="M5" s="69"/>
      <c r="N5" s="69"/>
    </row>
    <row r="6" spans="1:14" ht="60.75" customHeight="1" x14ac:dyDescent="0.25">
      <c r="A6" s="73" t="s">
        <v>12</v>
      </c>
      <c r="B6" s="74"/>
      <c r="C6" s="75">
        <v>8.5</v>
      </c>
      <c r="D6" s="44"/>
      <c r="E6" s="10">
        <v>11.5</v>
      </c>
      <c r="F6" s="10">
        <v>10.5</v>
      </c>
      <c r="G6" s="10">
        <v>9</v>
      </c>
      <c r="H6" s="10">
        <v>13.5</v>
      </c>
      <c r="I6" s="10"/>
      <c r="J6" s="10"/>
      <c r="K6" s="45" t="s">
        <v>13</v>
      </c>
      <c r="L6" s="46"/>
      <c r="M6" s="76">
        <f>SUM(C10:J10)</f>
        <v>56</v>
      </c>
      <c r="N6" s="77"/>
    </row>
    <row r="7" spans="1:14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f>SUM(L21:L496)</f>
        <v>0</v>
      </c>
      <c r="N7" s="64"/>
    </row>
    <row r="8" spans="1:14" ht="47.45" customHeight="1" x14ac:dyDescent="0.25">
      <c r="A8" s="42" t="s">
        <v>15</v>
      </c>
      <c r="B8" s="42"/>
      <c r="C8" s="65">
        <v>0.5</v>
      </c>
      <c r="D8" s="66"/>
      <c r="E8" s="11">
        <v>0.5</v>
      </c>
      <c r="F8" s="11">
        <v>0.5</v>
      </c>
      <c r="G8" s="11">
        <v>1</v>
      </c>
      <c r="H8" s="11">
        <v>0.5</v>
      </c>
      <c r="I8" s="11"/>
      <c r="J8" s="11"/>
      <c r="K8" s="45"/>
      <c r="L8" s="45"/>
      <c r="M8" s="64"/>
      <c r="N8" s="64"/>
    </row>
    <row r="9" spans="1:14" ht="44.1" customHeight="1" x14ac:dyDescent="0.25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SUM(N21:N496)</f>
        <v>894.39999999999986</v>
      </c>
      <c r="N9" s="48"/>
    </row>
    <row r="10" spans="1:14" ht="63.75" customHeight="1" x14ac:dyDescent="0.25">
      <c r="A10" s="49" t="s">
        <v>18</v>
      </c>
      <c r="B10" s="49"/>
      <c r="C10" s="50">
        <f>SUM(C6+C7+C8-C9)</f>
        <v>9</v>
      </c>
      <c r="D10" s="50"/>
      <c r="E10" s="13">
        <f t="shared" ref="E10:I10" si="0">SUM(E6+E7+E8-E9)</f>
        <v>12</v>
      </c>
      <c r="F10" s="13">
        <f t="shared" si="0"/>
        <v>11</v>
      </c>
      <c r="G10" s="13">
        <f t="shared" si="0"/>
        <v>10</v>
      </c>
      <c r="H10" s="13">
        <f t="shared" si="0"/>
        <v>14</v>
      </c>
      <c r="I10" s="13">
        <f t="shared" si="0"/>
        <v>0</v>
      </c>
      <c r="J10" s="13">
        <f>SUM(J6+J7+J8-J9)</f>
        <v>0</v>
      </c>
      <c r="K10" s="45" t="s">
        <v>22</v>
      </c>
      <c r="L10" s="45"/>
      <c r="M10" s="45"/>
      <c r="N10" s="45"/>
    </row>
    <row r="11" spans="1:14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.75" x14ac:dyDescent="0.25">
      <c r="A13" s="37" t="s">
        <v>29</v>
      </c>
      <c r="B13" s="37"/>
      <c r="C13" s="4"/>
      <c r="D13" s="5"/>
      <c r="E13" s="3"/>
      <c r="F13" s="38"/>
      <c r="G13" s="38"/>
      <c r="H13" s="38"/>
      <c r="I13" s="38"/>
      <c r="J13" s="17"/>
      <c r="K13" s="39"/>
      <c r="L13" s="40"/>
      <c r="M13" s="40"/>
      <c r="N13" s="41"/>
    </row>
    <row r="14" spans="1:14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39"/>
      <c r="L14" s="40"/>
      <c r="M14" s="40"/>
      <c r="N14" s="41"/>
    </row>
    <row r="15" spans="1:14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39"/>
      <c r="L15" s="40"/>
      <c r="M15" s="40"/>
      <c r="N15" s="41"/>
    </row>
    <row r="16" spans="1:14" ht="18.75" x14ac:dyDescent="0.2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39"/>
      <c r="L16" s="40"/>
      <c r="M16" s="40"/>
      <c r="N16" s="41"/>
    </row>
    <row r="17" spans="1:18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39"/>
      <c r="L17" s="40"/>
      <c r="M17" s="40"/>
      <c r="N17" s="41"/>
    </row>
    <row r="18" spans="1:18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39"/>
      <c r="L18" s="40"/>
      <c r="M18" s="40"/>
      <c r="N18" s="41"/>
    </row>
    <row r="19" spans="1:18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25">
      <c r="A21" s="22">
        <v>45243</v>
      </c>
      <c r="B21" s="23" t="s">
        <v>68</v>
      </c>
      <c r="C21" s="24">
        <v>0.59305555555555556</v>
      </c>
      <c r="D21" s="24">
        <v>0.62430555555555556</v>
      </c>
      <c r="E21" s="23" t="s">
        <v>100</v>
      </c>
      <c r="F21" s="23">
        <v>42.6</v>
      </c>
      <c r="G21" s="23" t="s">
        <v>101</v>
      </c>
      <c r="H21" s="23" t="s">
        <v>102</v>
      </c>
      <c r="I21" s="23" t="s">
        <v>103</v>
      </c>
      <c r="J21" s="23" t="s">
        <v>104</v>
      </c>
      <c r="K21" s="28"/>
      <c r="L21" s="25"/>
      <c r="M21" s="25"/>
      <c r="N21" s="25">
        <f t="shared" ref="N21:N82" si="1">F21+M21</f>
        <v>42.6</v>
      </c>
    </row>
    <row r="22" spans="1:18" x14ac:dyDescent="0.25">
      <c r="A22" s="22">
        <v>45243</v>
      </c>
      <c r="B22" s="23" t="s">
        <v>68</v>
      </c>
      <c r="C22" s="24">
        <v>0.66180555555555554</v>
      </c>
      <c r="D22" s="24">
        <v>0.67499999999999993</v>
      </c>
      <c r="E22" s="23"/>
      <c r="F22" s="23">
        <v>12.5</v>
      </c>
      <c r="G22" s="23" t="s">
        <v>103</v>
      </c>
      <c r="H22" s="23" t="s">
        <v>104</v>
      </c>
      <c r="I22" s="23" t="s">
        <v>105</v>
      </c>
      <c r="J22" s="23" t="s">
        <v>106</v>
      </c>
      <c r="K22" s="28"/>
      <c r="L22" s="25"/>
      <c r="M22" s="25"/>
      <c r="N22" s="25">
        <f t="shared" si="1"/>
        <v>12.5</v>
      </c>
    </row>
    <row r="23" spans="1:18" x14ac:dyDescent="0.25">
      <c r="A23" s="22">
        <v>45243</v>
      </c>
      <c r="B23" s="23" t="s">
        <v>68</v>
      </c>
      <c r="C23" s="24">
        <v>0.69027777777777777</v>
      </c>
      <c r="D23" s="24">
        <v>0.72916666666666663</v>
      </c>
      <c r="E23" s="23"/>
      <c r="F23" s="23">
        <v>57.8</v>
      </c>
      <c r="G23" s="23"/>
      <c r="H23" s="23" t="s">
        <v>107</v>
      </c>
      <c r="I23" s="23"/>
      <c r="J23" s="23"/>
      <c r="K23" s="28"/>
      <c r="L23" s="25"/>
      <c r="M23" s="25">
        <v>-19</v>
      </c>
      <c r="N23" s="25">
        <f t="shared" si="1"/>
        <v>38.799999999999997</v>
      </c>
    </row>
    <row r="24" spans="1:18" x14ac:dyDescent="0.25">
      <c r="A24" s="22">
        <v>45244</v>
      </c>
      <c r="B24" s="23" t="s">
        <v>108</v>
      </c>
      <c r="C24" s="24">
        <v>0.35138888888888892</v>
      </c>
      <c r="D24" s="24">
        <v>0.35555555555555557</v>
      </c>
      <c r="E24" s="23"/>
      <c r="F24" s="23">
        <v>1.6</v>
      </c>
      <c r="G24" s="23"/>
      <c r="H24" s="23" t="s">
        <v>109</v>
      </c>
      <c r="I24" s="23"/>
      <c r="J24" s="23"/>
      <c r="K24" s="28"/>
      <c r="L24" s="25"/>
      <c r="M24" s="25"/>
      <c r="N24" s="25">
        <f t="shared" si="1"/>
        <v>1.6</v>
      </c>
    </row>
    <row r="25" spans="1:18" x14ac:dyDescent="0.25">
      <c r="A25" s="22">
        <v>45244</v>
      </c>
      <c r="B25" s="23" t="s">
        <v>108</v>
      </c>
      <c r="C25" s="24">
        <v>0.3923611111111111</v>
      </c>
      <c r="D25" s="24">
        <v>0.47222222222222227</v>
      </c>
      <c r="E25" s="23"/>
      <c r="F25" s="23">
        <v>136.69999999999999</v>
      </c>
      <c r="G25" s="23"/>
      <c r="H25" s="23"/>
      <c r="I25" s="23"/>
      <c r="J25" s="23" t="s">
        <v>110</v>
      </c>
      <c r="K25" s="28"/>
      <c r="L25" s="25"/>
      <c r="M25" s="25"/>
      <c r="N25" s="25">
        <f t="shared" si="1"/>
        <v>136.69999999999999</v>
      </c>
    </row>
    <row r="26" spans="1:18" x14ac:dyDescent="0.25">
      <c r="A26" s="22">
        <v>45244</v>
      </c>
      <c r="B26" s="23" t="s">
        <v>108</v>
      </c>
      <c r="C26" s="24">
        <v>0.52777777777777779</v>
      </c>
      <c r="D26" s="24">
        <v>0.5395833333333333</v>
      </c>
      <c r="E26" s="23" t="s">
        <v>111</v>
      </c>
      <c r="F26" s="23">
        <v>11</v>
      </c>
      <c r="G26" s="23"/>
      <c r="H26" s="23" t="s">
        <v>112</v>
      </c>
      <c r="I26" s="23"/>
      <c r="J26" s="23" t="s">
        <v>113</v>
      </c>
      <c r="K26" s="28"/>
      <c r="L26" s="25"/>
      <c r="M26" s="25"/>
      <c r="N26" s="25">
        <f t="shared" si="1"/>
        <v>11</v>
      </c>
    </row>
    <row r="27" spans="1:18" x14ac:dyDescent="0.25">
      <c r="A27" s="22">
        <v>45244</v>
      </c>
      <c r="B27" s="23" t="s">
        <v>108</v>
      </c>
      <c r="C27" s="24">
        <v>0.54999999999999993</v>
      </c>
      <c r="D27" s="24">
        <v>0.56736111111111109</v>
      </c>
      <c r="E27" s="23" t="s">
        <v>114</v>
      </c>
      <c r="F27" s="23">
        <v>19.600000000000001</v>
      </c>
      <c r="G27" s="23"/>
      <c r="H27" s="23" t="s">
        <v>113</v>
      </c>
      <c r="I27" s="23"/>
      <c r="J27" s="23" t="s">
        <v>115</v>
      </c>
      <c r="K27" s="28"/>
      <c r="L27" s="25"/>
      <c r="M27" s="25"/>
      <c r="N27" s="25">
        <f t="shared" si="1"/>
        <v>19.600000000000001</v>
      </c>
    </row>
    <row r="28" spans="1:18" x14ac:dyDescent="0.25">
      <c r="A28" s="22">
        <v>45244</v>
      </c>
      <c r="B28" s="23" t="s">
        <v>108</v>
      </c>
      <c r="C28" s="24">
        <v>0.59722222222222221</v>
      </c>
      <c r="D28" s="24">
        <v>0.60347222222222219</v>
      </c>
      <c r="E28" s="23" t="s">
        <v>116</v>
      </c>
      <c r="F28" s="23">
        <v>3.6</v>
      </c>
      <c r="G28" s="23"/>
      <c r="H28" s="23" t="s">
        <v>115</v>
      </c>
      <c r="I28" s="23"/>
      <c r="J28" s="23" t="s">
        <v>117</v>
      </c>
      <c r="K28" s="28"/>
      <c r="L28" s="25"/>
      <c r="M28" s="25"/>
      <c r="N28" s="25">
        <f t="shared" si="1"/>
        <v>3.6</v>
      </c>
    </row>
    <row r="29" spans="1:18" x14ac:dyDescent="0.25">
      <c r="A29" s="22">
        <v>45244</v>
      </c>
      <c r="B29" s="23" t="s">
        <v>108</v>
      </c>
      <c r="C29" s="24">
        <v>0.62430555555555556</v>
      </c>
      <c r="D29" s="24">
        <v>0.625</v>
      </c>
      <c r="E29" s="23" t="s">
        <v>118</v>
      </c>
      <c r="F29" s="23">
        <v>0.4</v>
      </c>
      <c r="G29" s="23"/>
      <c r="H29" s="23" t="s">
        <v>117</v>
      </c>
      <c r="I29" s="23"/>
      <c r="J29" s="23" t="s">
        <v>119</v>
      </c>
      <c r="K29" s="28"/>
      <c r="L29" s="25"/>
      <c r="M29" s="25"/>
      <c r="N29" s="25">
        <f t="shared" si="1"/>
        <v>0.4</v>
      </c>
    </row>
    <row r="30" spans="1:18" x14ac:dyDescent="0.25">
      <c r="A30" s="22">
        <v>45244</v>
      </c>
      <c r="B30" s="23" t="s">
        <v>108</v>
      </c>
      <c r="C30" s="24">
        <v>0.63194444444444442</v>
      </c>
      <c r="D30" s="24">
        <v>0.64166666666666672</v>
      </c>
      <c r="E30" s="23" t="s">
        <v>42</v>
      </c>
      <c r="F30" s="23">
        <v>5.3</v>
      </c>
      <c r="G30" s="23"/>
      <c r="H30" s="23" t="s">
        <v>119</v>
      </c>
      <c r="I30" s="23"/>
      <c r="J30" s="23" t="s">
        <v>120</v>
      </c>
      <c r="K30" s="28"/>
      <c r="L30" s="25"/>
      <c r="M30" s="25"/>
      <c r="N30" s="25">
        <f t="shared" si="1"/>
        <v>5.3</v>
      </c>
    </row>
    <row r="31" spans="1:18" x14ac:dyDescent="0.25">
      <c r="A31" s="22">
        <v>45244</v>
      </c>
      <c r="B31" s="23" t="s">
        <v>108</v>
      </c>
      <c r="C31" s="24">
        <v>0.65069444444444446</v>
      </c>
      <c r="D31" s="24">
        <v>0.66249999999999998</v>
      </c>
      <c r="E31" s="23" t="s">
        <v>121</v>
      </c>
      <c r="F31" s="23">
        <v>7.7</v>
      </c>
      <c r="G31" s="23"/>
      <c r="H31" s="23" t="s">
        <v>120</v>
      </c>
      <c r="I31" s="23"/>
      <c r="J31" s="23" t="s">
        <v>122</v>
      </c>
      <c r="K31" s="28"/>
      <c r="L31" s="25"/>
      <c r="M31" s="25"/>
      <c r="N31" s="25">
        <f t="shared" si="1"/>
        <v>7.7</v>
      </c>
    </row>
    <row r="32" spans="1:18" x14ac:dyDescent="0.25">
      <c r="A32" s="22">
        <v>45244</v>
      </c>
      <c r="B32" s="23" t="s">
        <v>108</v>
      </c>
      <c r="C32" s="24">
        <v>0.67013888888888884</v>
      </c>
      <c r="D32" s="24">
        <v>0.67222222222222217</v>
      </c>
      <c r="E32" s="23" t="s">
        <v>123</v>
      </c>
      <c r="F32" s="23">
        <v>1.3</v>
      </c>
      <c r="G32" s="23"/>
      <c r="H32" s="23" t="s">
        <v>122</v>
      </c>
      <c r="I32" s="23" t="s">
        <v>124</v>
      </c>
      <c r="J32" s="23" t="s">
        <v>125</v>
      </c>
      <c r="K32" s="28"/>
      <c r="L32" s="25"/>
      <c r="M32" s="25"/>
      <c r="N32" s="25">
        <f t="shared" si="1"/>
        <v>1.3</v>
      </c>
    </row>
    <row r="33" spans="1:14" x14ac:dyDescent="0.25">
      <c r="A33" s="22">
        <v>45244</v>
      </c>
      <c r="B33" s="23" t="s">
        <v>108</v>
      </c>
      <c r="C33" s="24">
        <v>0.7090277777777777</v>
      </c>
      <c r="D33" s="24">
        <v>0.7270833333333333</v>
      </c>
      <c r="E33" s="23" t="s">
        <v>126</v>
      </c>
      <c r="F33" s="23">
        <v>10.199999999999999</v>
      </c>
      <c r="G33" s="23" t="s">
        <v>124</v>
      </c>
      <c r="H33" s="23" t="s">
        <v>125</v>
      </c>
      <c r="I33" s="23" t="s">
        <v>127</v>
      </c>
      <c r="J33" s="23" t="s">
        <v>128</v>
      </c>
      <c r="K33" s="28"/>
      <c r="L33" s="25"/>
      <c r="M33" s="25"/>
      <c r="N33" s="25">
        <f t="shared" si="1"/>
        <v>10.199999999999999</v>
      </c>
    </row>
    <row r="34" spans="1:14" x14ac:dyDescent="0.25">
      <c r="A34" s="22">
        <v>45244</v>
      </c>
      <c r="B34" s="23" t="s">
        <v>108</v>
      </c>
      <c r="C34" s="24">
        <v>0.7402777777777777</v>
      </c>
      <c r="D34" s="24">
        <v>0.82291666666666663</v>
      </c>
      <c r="E34" s="23"/>
      <c r="F34" s="23">
        <v>148.19999999999999</v>
      </c>
      <c r="G34" s="23" t="s">
        <v>127</v>
      </c>
      <c r="H34" s="23" t="s">
        <v>128</v>
      </c>
      <c r="I34" s="23"/>
      <c r="J34" s="23"/>
      <c r="K34" s="28"/>
      <c r="L34" s="25"/>
      <c r="M34" s="25">
        <v>-19</v>
      </c>
      <c r="N34" s="25">
        <f t="shared" si="1"/>
        <v>129.19999999999999</v>
      </c>
    </row>
    <row r="35" spans="1:14" x14ac:dyDescent="0.25">
      <c r="A35" s="22">
        <v>45245</v>
      </c>
      <c r="B35" s="23" t="s">
        <v>129</v>
      </c>
      <c r="C35" s="24">
        <v>0.54375000000000007</v>
      </c>
      <c r="D35" s="24">
        <v>0.54791666666666672</v>
      </c>
      <c r="E35" s="23" t="s">
        <v>130</v>
      </c>
      <c r="F35" s="23">
        <v>1.9</v>
      </c>
      <c r="G35" s="23" t="s">
        <v>101</v>
      </c>
      <c r="H35" s="23" t="s">
        <v>102</v>
      </c>
      <c r="I35" s="23"/>
      <c r="J35" s="23" t="s">
        <v>131</v>
      </c>
      <c r="K35" s="28"/>
      <c r="L35" s="25"/>
      <c r="M35" s="25"/>
      <c r="N35" s="25">
        <f t="shared" si="1"/>
        <v>1.9</v>
      </c>
    </row>
    <row r="36" spans="1:14" x14ac:dyDescent="0.25">
      <c r="A36" s="22">
        <v>45245</v>
      </c>
      <c r="B36" s="23" t="s">
        <v>129</v>
      </c>
      <c r="C36" s="24">
        <v>0.55277777777777781</v>
      </c>
      <c r="D36" s="24">
        <v>0.55694444444444446</v>
      </c>
      <c r="E36" s="23"/>
      <c r="F36" s="23">
        <v>2</v>
      </c>
      <c r="G36" s="23"/>
      <c r="H36" s="23" t="s">
        <v>131</v>
      </c>
      <c r="I36" s="23" t="s">
        <v>101</v>
      </c>
      <c r="J36" s="23" t="s">
        <v>102</v>
      </c>
      <c r="K36" s="28"/>
      <c r="L36" s="25"/>
      <c r="M36" s="25"/>
      <c r="N36" s="25">
        <f t="shared" si="1"/>
        <v>2</v>
      </c>
    </row>
    <row r="37" spans="1:14" x14ac:dyDescent="0.25">
      <c r="A37" s="22">
        <v>45245</v>
      </c>
      <c r="B37" s="23" t="s">
        <v>129</v>
      </c>
      <c r="C37" s="24">
        <v>0.61875000000000002</v>
      </c>
      <c r="D37" s="24">
        <v>0.63124999999999998</v>
      </c>
      <c r="E37" s="23"/>
      <c r="F37" s="23">
        <v>19.399999999999999</v>
      </c>
      <c r="G37" s="23"/>
      <c r="H37" s="23" t="s">
        <v>132</v>
      </c>
      <c r="I37" s="23"/>
      <c r="J37" s="23" t="s">
        <v>133</v>
      </c>
      <c r="K37" s="28"/>
      <c r="L37" s="25"/>
      <c r="M37" s="25"/>
      <c r="N37" s="25">
        <f t="shared" si="1"/>
        <v>19.399999999999999</v>
      </c>
    </row>
    <row r="38" spans="1:14" x14ac:dyDescent="0.25">
      <c r="A38" s="22">
        <v>45245</v>
      </c>
      <c r="B38" s="23" t="s">
        <v>129</v>
      </c>
      <c r="C38" s="24">
        <v>0.6479166666666667</v>
      </c>
      <c r="D38" s="24">
        <v>0.68958333333333333</v>
      </c>
      <c r="E38" s="23"/>
      <c r="F38" s="23">
        <v>76.599999999999994</v>
      </c>
      <c r="G38" s="23"/>
      <c r="H38" s="23"/>
      <c r="I38" s="23"/>
      <c r="J38" s="23" t="s">
        <v>134</v>
      </c>
      <c r="K38" s="28"/>
      <c r="L38" s="25"/>
      <c r="M38" s="25"/>
      <c r="N38" s="25">
        <f t="shared" si="1"/>
        <v>76.599999999999994</v>
      </c>
    </row>
    <row r="39" spans="1:14" x14ac:dyDescent="0.25">
      <c r="A39" s="22">
        <v>45245</v>
      </c>
      <c r="B39" s="23" t="s">
        <v>129</v>
      </c>
      <c r="C39" s="24">
        <v>0.70138888888888884</v>
      </c>
      <c r="D39" s="24">
        <v>0.70416666666666661</v>
      </c>
      <c r="E39" s="23" t="s">
        <v>135</v>
      </c>
      <c r="F39" s="23">
        <v>1.4</v>
      </c>
      <c r="G39" s="23" t="s">
        <v>136</v>
      </c>
      <c r="H39" s="23" t="s">
        <v>137</v>
      </c>
      <c r="I39" s="23"/>
      <c r="J39" s="23" t="s">
        <v>138</v>
      </c>
      <c r="K39" s="28"/>
      <c r="L39" s="25"/>
      <c r="M39" s="25"/>
      <c r="N39" s="25">
        <f t="shared" si="1"/>
        <v>1.4</v>
      </c>
    </row>
    <row r="40" spans="1:14" x14ac:dyDescent="0.25">
      <c r="A40" s="22">
        <v>45245</v>
      </c>
      <c r="B40" s="23" t="s">
        <v>129</v>
      </c>
      <c r="C40" s="24">
        <v>0.71250000000000002</v>
      </c>
      <c r="D40" s="24">
        <v>0.72013888888888899</v>
      </c>
      <c r="E40" s="23" t="s">
        <v>130</v>
      </c>
      <c r="F40" s="23">
        <v>9.6999999999999993</v>
      </c>
      <c r="G40" s="23"/>
      <c r="H40" s="23" t="s">
        <v>138</v>
      </c>
      <c r="I40" s="23"/>
      <c r="J40" s="23" t="s">
        <v>139</v>
      </c>
      <c r="K40" s="28"/>
      <c r="L40" s="25"/>
      <c r="M40" s="25"/>
      <c r="N40" s="25">
        <f t="shared" si="1"/>
        <v>9.6999999999999993</v>
      </c>
    </row>
    <row r="41" spans="1:14" x14ac:dyDescent="0.25">
      <c r="A41" s="22">
        <v>45245</v>
      </c>
      <c r="B41" s="23" t="s">
        <v>129</v>
      </c>
      <c r="C41" s="24">
        <v>0.72499999999999998</v>
      </c>
      <c r="D41" s="24">
        <v>0.74791666666666667</v>
      </c>
      <c r="E41" s="23" t="s">
        <v>140</v>
      </c>
      <c r="F41" s="23">
        <v>33.5</v>
      </c>
      <c r="G41" s="23"/>
      <c r="H41" s="23" t="s">
        <v>139</v>
      </c>
      <c r="I41" s="23"/>
      <c r="J41" s="23" t="s">
        <v>141</v>
      </c>
      <c r="K41" s="28"/>
      <c r="L41" s="25"/>
      <c r="M41" s="25"/>
      <c r="N41" s="25">
        <f t="shared" si="1"/>
        <v>33.5</v>
      </c>
    </row>
    <row r="42" spans="1:14" x14ac:dyDescent="0.25">
      <c r="A42" s="22">
        <v>45245</v>
      </c>
      <c r="B42" s="23" t="s">
        <v>129</v>
      </c>
      <c r="C42" s="24">
        <v>0.75347222222222221</v>
      </c>
      <c r="D42" s="24">
        <v>0.75763888888888886</v>
      </c>
      <c r="E42" s="23" t="s">
        <v>142</v>
      </c>
      <c r="F42" s="23">
        <v>1.5</v>
      </c>
      <c r="G42" s="23"/>
      <c r="H42" s="23" t="s">
        <v>141</v>
      </c>
      <c r="I42" s="23"/>
      <c r="J42" s="23" t="s">
        <v>143</v>
      </c>
      <c r="K42" s="28"/>
      <c r="L42" s="25"/>
      <c r="M42" s="25"/>
      <c r="N42" s="25">
        <f t="shared" si="1"/>
        <v>1.5</v>
      </c>
    </row>
    <row r="43" spans="1:14" x14ac:dyDescent="0.25">
      <c r="A43" s="22">
        <v>45245</v>
      </c>
      <c r="B43" s="23" t="s">
        <v>129</v>
      </c>
      <c r="C43" s="24">
        <v>0.77222222222222225</v>
      </c>
      <c r="D43" s="24">
        <v>0.79861111111111116</v>
      </c>
      <c r="E43" s="23"/>
      <c r="F43" s="23">
        <v>36.799999999999997</v>
      </c>
      <c r="G43" s="23"/>
      <c r="H43" s="23" t="s">
        <v>143</v>
      </c>
      <c r="I43" s="23"/>
      <c r="J43" s="23" t="s">
        <v>133</v>
      </c>
      <c r="K43" s="28"/>
      <c r="L43" s="25"/>
      <c r="M43" s="25">
        <v>-19</v>
      </c>
      <c r="N43" s="25">
        <f t="shared" si="1"/>
        <v>17.799999999999997</v>
      </c>
    </row>
    <row r="44" spans="1:14" ht="30" x14ac:dyDescent="0.25">
      <c r="A44" s="22">
        <v>45246</v>
      </c>
      <c r="B44" s="23" t="s">
        <v>144</v>
      </c>
      <c r="C44" s="24">
        <v>0.42499999999999999</v>
      </c>
      <c r="D44" s="24">
        <v>0.43194444444444446</v>
      </c>
      <c r="E44" s="23" t="s">
        <v>145</v>
      </c>
      <c r="F44" s="23">
        <v>3.3</v>
      </c>
      <c r="G44" s="23"/>
      <c r="H44" s="23" t="s">
        <v>146</v>
      </c>
      <c r="I44" s="23" t="s">
        <v>101</v>
      </c>
      <c r="J44" s="23" t="s">
        <v>102</v>
      </c>
      <c r="K44" s="28" t="s">
        <v>147</v>
      </c>
      <c r="L44" s="25"/>
      <c r="M44" s="25"/>
      <c r="N44" s="25">
        <f t="shared" si="1"/>
        <v>3.3</v>
      </c>
    </row>
    <row r="45" spans="1:14" x14ac:dyDescent="0.25">
      <c r="A45" s="22">
        <v>45246</v>
      </c>
      <c r="B45" s="23" t="s">
        <v>144</v>
      </c>
      <c r="C45" s="24">
        <v>0.4513888888888889</v>
      </c>
      <c r="D45" s="24">
        <v>0.45416666666666666</v>
      </c>
      <c r="E45" s="23" t="s">
        <v>148</v>
      </c>
      <c r="F45" s="23">
        <v>1.7</v>
      </c>
      <c r="G45" s="23" t="s">
        <v>101</v>
      </c>
      <c r="H45" s="23" t="s">
        <v>102</v>
      </c>
      <c r="I45" s="23"/>
      <c r="J45" s="23" t="s">
        <v>149</v>
      </c>
      <c r="K45" s="28"/>
      <c r="L45" s="25"/>
      <c r="M45" s="25"/>
      <c r="N45" s="25">
        <f t="shared" si="1"/>
        <v>1.7</v>
      </c>
    </row>
    <row r="46" spans="1:14" x14ac:dyDescent="0.25">
      <c r="A46" s="22">
        <v>45246</v>
      </c>
      <c r="B46" s="23" t="s">
        <v>144</v>
      </c>
      <c r="C46" s="24">
        <v>0.45833333333333331</v>
      </c>
      <c r="D46" s="24">
        <v>0.48125000000000001</v>
      </c>
      <c r="E46" s="23" t="s">
        <v>150</v>
      </c>
      <c r="F46" s="23">
        <v>30.6</v>
      </c>
      <c r="G46" s="23"/>
      <c r="H46" s="23" t="s">
        <v>149</v>
      </c>
      <c r="I46" s="23"/>
      <c r="J46" s="23" t="s">
        <v>151</v>
      </c>
      <c r="K46" s="28" t="s">
        <v>152</v>
      </c>
      <c r="L46" s="25"/>
      <c r="M46" s="25"/>
      <c r="N46" s="25">
        <f t="shared" si="1"/>
        <v>30.6</v>
      </c>
    </row>
    <row r="47" spans="1:14" x14ac:dyDescent="0.25">
      <c r="A47" s="22">
        <v>45246</v>
      </c>
      <c r="B47" s="23" t="s">
        <v>144</v>
      </c>
      <c r="C47" s="24">
        <v>0.49791666666666662</v>
      </c>
      <c r="D47" s="24">
        <v>0.50486111111111109</v>
      </c>
      <c r="E47" s="23" t="s">
        <v>153</v>
      </c>
      <c r="F47" s="23">
        <v>3.5</v>
      </c>
      <c r="G47" s="23"/>
      <c r="H47" s="23" t="s">
        <v>151</v>
      </c>
      <c r="I47" s="23" t="s">
        <v>154</v>
      </c>
      <c r="J47" s="23" t="s">
        <v>155</v>
      </c>
      <c r="K47" s="28"/>
      <c r="L47" s="25"/>
      <c r="M47" s="25"/>
      <c r="N47" s="25">
        <f t="shared" si="1"/>
        <v>3.5</v>
      </c>
    </row>
    <row r="48" spans="1:14" x14ac:dyDescent="0.25">
      <c r="A48" s="22">
        <v>45246</v>
      </c>
      <c r="B48" s="23" t="s">
        <v>144</v>
      </c>
      <c r="C48" s="24">
        <v>0.56736111111111109</v>
      </c>
      <c r="D48" s="24">
        <v>0.57013888888888886</v>
      </c>
      <c r="E48" s="23" t="s">
        <v>156</v>
      </c>
      <c r="F48" s="23">
        <v>1.5</v>
      </c>
      <c r="G48" s="23" t="s">
        <v>154</v>
      </c>
      <c r="H48" s="23" t="s">
        <v>155</v>
      </c>
      <c r="I48" s="23"/>
      <c r="J48" s="23" t="s">
        <v>157</v>
      </c>
      <c r="K48" s="28"/>
      <c r="L48" s="25"/>
      <c r="M48" s="25"/>
      <c r="N48" s="25">
        <f t="shared" si="1"/>
        <v>1.5</v>
      </c>
    </row>
    <row r="49" spans="1:14" x14ac:dyDescent="0.25">
      <c r="A49" s="22">
        <v>45246</v>
      </c>
      <c r="B49" s="23" t="s">
        <v>144</v>
      </c>
      <c r="C49" s="24">
        <v>0.57291666666666663</v>
      </c>
      <c r="D49" s="24">
        <v>0.58194444444444449</v>
      </c>
      <c r="E49" s="23" t="s">
        <v>158</v>
      </c>
      <c r="F49" s="23">
        <v>5</v>
      </c>
      <c r="G49" s="23"/>
      <c r="H49" s="23" t="s">
        <v>157</v>
      </c>
      <c r="I49" s="23"/>
      <c r="J49" s="23" t="s">
        <v>159</v>
      </c>
      <c r="K49" s="28"/>
      <c r="L49" s="25"/>
      <c r="M49" s="25"/>
      <c r="N49" s="25">
        <f t="shared" si="1"/>
        <v>5</v>
      </c>
    </row>
    <row r="50" spans="1:14" x14ac:dyDescent="0.25">
      <c r="A50" s="22">
        <v>45246</v>
      </c>
      <c r="B50" s="23" t="s">
        <v>144</v>
      </c>
      <c r="C50" s="24">
        <v>0.60416666666666663</v>
      </c>
      <c r="D50" s="24">
        <v>0.61388888888888882</v>
      </c>
      <c r="E50" s="23" t="s">
        <v>160</v>
      </c>
      <c r="F50" s="23">
        <v>4.8</v>
      </c>
      <c r="G50" s="23"/>
      <c r="H50" s="23" t="s">
        <v>159</v>
      </c>
      <c r="I50" s="23" t="s">
        <v>61</v>
      </c>
      <c r="J50" s="23" t="s">
        <v>161</v>
      </c>
      <c r="K50" s="28"/>
      <c r="L50" s="25"/>
      <c r="M50" s="25"/>
      <c r="N50" s="25">
        <f t="shared" si="1"/>
        <v>4.8</v>
      </c>
    </row>
    <row r="51" spans="1:14" x14ac:dyDescent="0.25">
      <c r="A51" s="22">
        <v>45246</v>
      </c>
      <c r="B51" s="23" t="s">
        <v>144</v>
      </c>
      <c r="C51" s="24">
        <v>0.62361111111111112</v>
      </c>
      <c r="D51" s="24">
        <v>0.64374999999999993</v>
      </c>
      <c r="E51" s="23" t="s">
        <v>111</v>
      </c>
      <c r="F51" s="23">
        <v>29.3</v>
      </c>
      <c r="G51" s="23" t="s">
        <v>61</v>
      </c>
      <c r="H51" s="23" t="s">
        <v>161</v>
      </c>
      <c r="I51" s="23"/>
      <c r="J51" s="23" t="s">
        <v>162</v>
      </c>
      <c r="K51" s="28"/>
      <c r="L51" s="25"/>
      <c r="M51" s="25">
        <v>-19</v>
      </c>
      <c r="N51" s="25">
        <f t="shared" si="1"/>
        <v>10.3</v>
      </c>
    </row>
    <row r="52" spans="1:14" x14ac:dyDescent="0.25">
      <c r="A52" s="22">
        <v>45247</v>
      </c>
      <c r="B52" s="23" t="s">
        <v>163</v>
      </c>
      <c r="C52" s="24">
        <v>0.40972222222222227</v>
      </c>
      <c r="D52" s="24">
        <v>0.41041666666666665</v>
      </c>
      <c r="E52" s="23" t="s">
        <v>156</v>
      </c>
      <c r="F52" s="23">
        <v>0.2</v>
      </c>
      <c r="G52" s="23" t="s">
        <v>101</v>
      </c>
      <c r="H52" s="23" t="s">
        <v>102</v>
      </c>
      <c r="I52" s="23" t="s">
        <v>164</v>
      </c>
      <c r="J52" s="23" t="s">
        <v>165</v>
      </c>
      <c r="K52" s="28"/>
      <c r="L52" s="25"/>
      <c r="M52" s="25"/>
      <c r="N52" s="25">
        <f t="shared" si="1"/>
        <v>0.2</v>
      </c>
    </row>
    <row r="53" spans="1:14" x14ac:dyDescent="0.25">
      <c r="A53" s="22">
        <v>45247</v>
      </c>
      <c r="B53" s="23" t="s">
        <v>163</v>
      </c>
      <c r="C53" s="24">
        <v>0.41319444444444442</v>
      </c>
      <c r="D53" s="24">
        <v>0.46875</v>
      </c>
      <c r="E53" s="23" t="s">
        <v>126</v>
      </c>
      <c r="F53" s="23">
        <v>90.5</v>
      </c>
      <c r="G53" s="23" t="s">
        <v>164</v>
      </c>
      <c r="H53" s="23" t="s">
        <v>165</v>
      </c>
      <c r="I53" s="23" t="s">
        <v>166</v>
      </c>
      <c r="J53" s="23" t="s">
        <v>167</v>
      </c>
      <c r="K53" s="28"/>
      <c r="L53" s="25"/>
      <c r="M53" s="25"/>
      <c r="N53" s="25">
        <f t="shared" si="1"/>
        <v>90.5</v>
      </c>
    </row>
    <row r="54" spans="1:14" x14ac:dyDescent="0.25">
      <c r="A54" s="22">
        <v>45247</v>
      </c>
      <c r="B54" s="23" t="s">
        <v>163</v>
      </c>
      <c r="C54" s="24">
        <v>0.48194444444444445</v>
      </c>
      <c r="D54" s="24">
        <v>0.49236111111111108</v>
      </c>
      <c r="E54" s="23" t="s">
        <v>47</v>
      </c>
      <c r="F54" s="23">
        <v>9</v>
      </c>
      <c r="G54" s="23" t="s">
        <v>166</v>
      </c>
      <c r="H54" s="23" t="s">
        <v>167</v>
      </c>
      <c r="I54" s="23" t="s">
        <v>168</v>
      </c>
      <c r="J54" s="23" t="s">
        <v>169</v>
      </c>
      <c r="K54" s="28"/>
      <c r="L54" s="25"/>
      <c r="M54" s="25"/>
      <c r="N54" s="25">
        <f t="shared" si="1"/>
        <v>9</v>
      </c>
    </row>
    <row r="55" spans="1:14" x14ac:dyDescent="0.25">
      <c r="A55" s="22">
        <v>45247</v>
      </c>
      <c r="B55" s="23" t="s">
        <v>163</v>
      </c>
      <c r="C55" s="24">
        <v>0.51250000000000007</v>
      </c>
      <c r="D55" s="24">
        <v>0.51944444444444449</v>
      </c>
      <c r="E55" s="23" t="s">
        <v>170</v>
      </c>
      <c r="F55" s="23">
        <v>3.9</v>
      </c>
      <c r="G55" s="23" t="s">
        <v>168</v>
      </c>
      <c r="H55" s="23" t="s">
        <v>169</v>
      </c>
      <c r="I55" s="23" t="s">
        <v>171</v>
      </c>
      <c r="J55" s="23" t="s">
        <v>172</v>
      </c>
      <c r="K55" s="28"/>
      <c r="L55" s="25"/>
      <c r="M55" s="25"/>
      <c r="N55" s="25">
        <f t="shared" si="1"/>
        <v>3.9</v>
      </c>
    </row>
    <row r="56" spans="1:14" x14ac:dyDescent="0.25">
      <c r="A56" s="22">
        <v>45247</v>
      </c>
      <c r="B56" s="23" t="s">
        <v>163</v>
      </c>
      <c r="C56" s="24">
        <v>0.57708333333333328</v>
      </c>
      <c r="D56" s="24">
        <v>0.59097222222222223</v>
      </c>
      <c r="E56" s="23" t="s">
        <v>173</v>
      </c>
      <c r="F56" s="23">
        <v>18.3</v>
      </c>
      <c r="G56" s="23" t="s">
        <v>171</v>
      </c>
      <c r="H56" s="23" t="s">
        <v>172</v>
      </c>
      <c r="I56" s="23" t="s">
        <v>174</v>
      </c>
      <c r="J56" s="23" t="s">
        <v>175</v>
      </c>
      <c r="K56" s="28"/>
      <c r="L56" s="25"/>
      <c r="M56" s="25"/>
      <c r="N56" s="25">
        <f t="shared" si="1"/>
        <v>18.3</v>
      </c>
    </row>
    <row r="57" spans="1:14" x14ac:dyDescent="0.25">
      <c r="A57" s="22">
        <v>45247</v>
      </c>
      <c r="B57" s="23" t="s">
        <v>163</v>
      </c>
      <c r="C57" s="24">
        <v>0.62569444444444444</v>
      </c>
      <c r="D57" s="24">
        <v>0.63541666666666663</v>
      </c>
      <c r="E57" s="23" t="s">
        <v>176</v>
      </c>
      <c r="F57" s="23">
        <v>9.6999999999999993</v>
      </c>
      <c r="G57" s="23" t="s">
        <v>174</v>
      </c>
      <c r="H57" s="23" t="s">
        <v>175</v>
      </c>
      <c r="I57" s="23"/>
      <c r="J57" s="23" t="s">
        <v>177</v>
      </c>
      <c r="K57" s="28"/>
      <c r="L57" s="25"/>
      <c r="M57" s="25"/>
      <c r="N57" s="25">
        <f t="shared" si="1"/>
        <v>9.6999999999999993</v>
      </c>
    </row>
    <row r="58" spans="1:14" x14ac:dyDescent="0.25">
      <c r="A58" s="22">
        <v>45247</v>
      </c>
      <c r="B58" s="23" t="s">
        <v>163</v>
      </c>
      <c r="C58" s="24">
        <v>0.67361111111111116</v>
      </c>
      <c r="D58" s="24">
        <v>0.7284722222222223</v>
      </c>
      <c r="E58" s="23" t="s">
        <v>178</v>
      </c>
      <c r="F58" s="23">
        <v>78</v>
      </c>
      <c r="G58" s="23"/>
      <c r="H58" s="23" t="s">
        <v>177</v>
      </c>
      <c r="I58" s="23"/>
      <c r="J58" s="23" t="s">
        <v>179</v>
      </c>
      <c r="K58" s="28"/>
      <c r="L58" s="25"/>
      <c r="M58" s="25"/>
      <c r="N58" s="25">
        <f t="shared" si="1"/>
        <v>78</v>
      </c>
    </row>
    <row r="59" spans="1:14" x14ac:dyDescent="0.25">
      <c r="A59" s="22">
        <v>45247</v>
      </c>
      <c r="B59" s="23" t="s">
        <v>163</v>
      </c>
      <c r="C59" s="24">
        <v>0.7319444444444444</v>
      </c>
      <c r="D59" s="24">
        <v>0.73333333333333339</v>
      </c>
      <c r="E59" s="23"/>
      <c r="F59" s="23">
        <v>0.5</v>
      </c>
      <c r="G59" s="23"/>
      <c r="H59" s="23" t="s">
        <v>179</v>
      </c>
      <c r="I59" s="23"/>
      <c r="J59" s="23" t="s">
        <v>180</v>
      </c>
      <c r="K59" s="28"/>
      <c r="L59" s="25"/>
      <c r="M59" s="25"/>
      <c r="N59" s="25">
        <f t="shared" si="1"/>
        <v>0.5</v>
      </c>
    </row>
    <row r="60" spans="1:14" x14ac:dyDescent="0.25">
      <c r="A60" s="22">
        <v>45247</v>
      </c>
      <c r="B60" s="23" t="s">
        <v>163</v>
      </c>
      <c r="C60" s="24">
        <v>0.81388888888888899</v>
      </c>
      <c r="D60" s="24">
        <v>0.85972222222222217</v>
      </c>
      <c r="E60" s="23"/>
      <c r="F60" s="23">
        <v>58.3</v>
      </c>
      <c r="G60" s="23"/>
      <c r="H60" s="23" t="s">
        <v>181</v>
      </c>
      <c r="I60" s="23"/>
      <c r="J60" s="23" t="s">
        <v>182</v>
      </c>
      <c r="K60" s="28"/>
      <c r="L60" s="25"/>
      <c r="M60" s="25">
        <v>-19</v>
      </c>
      <c r="N60" s="25">
        <f t="shared" si="1"/>
        <v>39.299999999999997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ref="N83:N146" si="2">F83+M83</f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2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si="2"/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ref="N147:N210" si="3">F147+M147</f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3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si="3"/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ref="N211:N274" si="4">F211+M211</f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4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si="4"/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ref="N275:N338" si="5">F275+M275</f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5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si="5"/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7"/>
      <c r="L290" s="23"/>
      <c r="M290" s="23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7"/>
      <c r="L291" s="23"/>
      <c r="M291" s="23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ref="N339:N402" si="6">F339+M339</f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6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si="6"/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ref="N403:N466" si="7">F403+M403</f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7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si="7"/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ref="N467:N496" si="8">F467+M467</f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8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si="8"/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1:12" x14ac:dyDescent="0.25">
      <c r="K497" s="35"/>
      <c r="L497" s="35"/>
    </row>
    <row r="1048573" spans="11:12" x14ac:dyDescent="0.25">
      <c r="K1048573" s="36"/>
      <c r="L1048573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7:L497"/>
    <mergeCell ref="K1048573:L1048573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25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25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25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5" customHeight="1" x14ac:dyDescent="0.25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25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25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.75" x14ac:dyDescent="0.25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.75" x14ac:dyDescent="0.2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Brandy Homrich</cp:lastModifiedBy>
  <dcterms:created xsi:type="dcterms:W3CDTF">2022-05-26T15:05:30Z</dcterms:created>
  <dcterms:modified xsi:type="dcterms:W3CDTF">2023-11-20T17:05:58Z</dcterms:modified>
</cp:coreProperties>
</file>