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imeSheet\"/>
    </mc:Choice>
  </mc:AlternateContent>
  <xr:revisionPtr revIDLastSave="0" documentId="8_{5CAF194A-D286-4A25-A4B3-5DB16C4F54C2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3" l="1"/>
  <c r="N22" i="3"/>
  <c r="N23" i="3"/>
  <c r="N24" i="3"/>
  <c r="N25" i="3"/>
  <c r="N26" i="3"/>
  <c r="N27" i="3"/>
  <c r="N28" i="3"/>
  <c r="N29" i="3"/>
  <c r="N30" i="3"/>
  <c r="N31" i="3"/>
  <c r="N32" i="3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<sst xmlns="http://schemas.openxmlformats.org/spreadsheetml/2006/main" count="360" uniqueCount="156">
  <si>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</si>
  <si>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</si>
  <si>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</si>
  <si>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</si>
  <si>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</si>
  <si>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</si>
  <si>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</si>
  <si>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</si>
  <si>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</si>
  <si>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</si>
  <si>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</si>
  <si>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</si>
  <si>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</si>
  <si>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</si>
  <si>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</si>
  <si>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</si>
  <si>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</si>
  <si>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</si>
  <si>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</si>
  <si>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</si>
  <si>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</si>
  <si>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</si>
  <si>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</si>
  <si>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</si>
  <si>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</si>
  <si>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</si>
  <si>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</si>
  <si>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</si>
  <si>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</si>
  <si>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</si>
  <si>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</si>
  <si>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</si>
  <si>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</si>
  <si>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</si>
  <si>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</si>
  <si>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</si>
  <si>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</si>
  <si>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</si>
  <si>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</si>
  <si>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</si>
  <si>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</si>
  <si>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</si>
  <si>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</si>
  <si>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</si>
  <si>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</si>
  <si>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</si>
  <si>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</si>
  <si>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</si>
  <si>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</si>
  <si>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</si>
  <si>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</si>
  <si>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</si>
  <si>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</si>
  <si>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</si>
  <si>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</si>
  <si>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</si>
  <si>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</si>
  <si>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</si>
  <si>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</si>
  <si>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</si>
  <si>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</si>
  <si>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</si>
  <si>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</si>
  <si>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</si>
  <si>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</si>
  <si>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</si>
  <si>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</si>
  <si>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</si>
  <si>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</si>
  <si>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</si>
  <si>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</si>
  <si>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</si>
  <si>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</si>
  <si>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</si>
  <si>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</si>
  <si>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</si>
  <si>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</si>
  <si>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</si>
  <si>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</si>
  <si>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</si>
  <si>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</si>
  <si>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6:00PM</t>
  </si>
  <si>
    <t>8:00AM</t>
  </si>
  <si>
    <t>9:00AM</t>
  </si>
  <si>
    <t>10:00AM</t>
  </si>
  <si>
    <t>7:30PM</t>
  </si>
  <si>
    <t>8:00PM</t>
  </si>
  <si>
    <t>9:30AM</t>
  </si>
  <si>
    <t>9:30PM</t>
  </si>
  <si>
    <t>49m</t>
  </si>
  <si>
    <t>5944 Coan St NE, Sand Lake, MI 49343</t>
  </si>
  <si>
    <t>David D. Hunting YMCA, 475 Lake Michigan Dr NW, Grand Rapids, MI 49504</t>
  </si>
  <si>
    <t>56m</t>
  </si>
  <si>
    <t>Custom Profile</t>
  </si>
  <si>
    <t>2525 Waldorf Ct NW A, Grand Rapids, MI 49544</t>
  </si>
  <si>
    <t>4h 11m</t>
  </si>
  <si>
    <t>Home Office</t>
  </si>
  <si>
    <t>1200 Front Ave NW, Grand Rapids, MI  49504</t>
  </si>
  <si>
    <t>1h 54m</t>
  </si>
  <si>
    <t>8m</t>
  </si>
  <si>
    <t>300 High St SE, Lowell, MI 49331</t>
  </si>
  <si>
    <t>Tue</t>
  </si>
  <si>
    <t>16m</t>
  </si>
  <si>
    <t>1h 41m</t>
  </si>
  <si>
    <t>40 E Church St NE, Cedar Springs, MI 49319</t>
  </si>
  <si>
    <t>2h 24m</t>
  </si>
  <si>
    <t>Paradigm</t>
  </si>
  <si>
    <t>415 Leonard St NW Suite 200, Grand Rapids Mi  49504</t>
  </si>
  <si>
    <t>Wed</t>
  </si>
  <si>
    <t>10m</t>
  </si>
  <si>
    <t>Unnamed Road, Cedar Springs, MI 49319</t>
  </si>
  <si>
    <t>25m</t>
  </si>
  <si>
    <t>40m</t>
  </si>
  <si>
    <t>5h 30m</t>
  </si>
  <si>
    <t>2h 9m</t>
  </si>
  <si>
    <t>1950 E Beltline Ave NE, Grand Rapids, MI 49525</t>
  </si>
  <si>
    <t>Thu</t>
  </si>
  <si>
    <t>4141 17 Mile Rd NE, Cedar Springs, MI 49319</t>
  </si>
  <si>
    <t>7m</t>
  </si>
  <si>
    <t>YMCA Lowell</t>
  </si>
  <si>
    <t>1070 N Hudson St SE, Lowell Mi 49331</t>
  </si>
  <si>
    <t xml:space="preserve">53 Lowell </t>
  </si>
  <si>
    <t>11915 Fulton Street East, Lowell, MI 49331</t>
  </si>
  <si>
    <t>4m</t>
  </si>
  <si>
    <t>2974 28th St SE Ste A, Kentwood, MI 49512</t>
  </si>
  <si>
    <t>1h 32m</t>
  </si>
  <si>
    <t>2h 22m</t>
  </si>
  <si>
    <t>1h 8m</t>
  </si>
  <si>
    <t>5/3 Main</t>
  </si>
  <si>
    <t>111 Lyon St NW, Grand Rapids MI 49503</t>
  </si>
  <si>
    <t>30m</t>
  </si>
  <si>
    <t>Wolverine Coil</t>
  </si>
  <si>
    <t>818 Front Ave NW, Grand Rapids MI 49504</t>
  </si>
  <si>
    <t>1h 22m</t>
  </si>
  <si>
    <t xml:space="preserve">53 Knapps Corner </t>
  </si>
  <si>
    <t>1967 East Beltline, Grand Rapids MI 49525</t>
  </si>
  <si>
    <t>Evergreen Drive Northeast, Grand Rapids, MI 49525</t>
  </si>
  <si>
    <t>Fri</t>
  </si>
  <si>
    <t>48m</t>
  </si>
  <si>
    <t>Jet's Pizza</t>
  </si>
  <si>
    <t>Cedar Springs, MI 49319</t>
  </si>
  <si>
    <t>1900 Chicago Dr SW, Wyoming, MI 49519</t>
  </si>
  <si>
    <t>24m</t>
  </si>
  <si>
    <t>1425 Burlingame Ave SW, Wyoming, MI 49509</t>
  </si>
  <si>
    <t>55m</t>
  </si>
  <si>
    <t>58m</t>
  </si>
  <si>
    <t>Smithfield</t>
  </si>
  <si>
    <t>1001 76th St SW, Byron Center MI 49315</t>
  </si>
  <si>
    <t>4100 Lake Dr SE, Grand Rapids, MI 49546</t>
  </si>
  <si>
    <t>20m</t>
  </si>
  <si>
    <t>PRGX</t>
  </si>
  <si>
    <t>2610 Horizon Dr SE, Grand Rapids MI 49546</t>
  </si>
  <si>
    <t>1h 0m</t>
  </si>
  <si>
    <t>12m</t>
  </si>
  <si>
    <t>2h 38m</t>
  </si>
  <si>
    <t>12091 18 Mile Rd, Gowen, MI 49326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</si>
</sst>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A27" zoomScale="50" zoomScaleNormal="50" zoomScaleSheetLayoutView="100" workbookViewId="0">
      <selection activeCell="J16" sqref="J16"/>
    </sheetView>
  </sheetViews>
  <sheetFormatPr defaultRowHeight="14.5" x14ac:dyDescent="0.35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34.54296875" customWidth="1"/>
    <col min="9" max="9" width="36.36328125" customWidth="1"/>
    <col min="10" max="10" width="36.81640625" customWidth="1"/>
    <col min="11" max="11" width="32.453125" customWidth="1"/>
    <col min="12" max="12" width="25" customWidth="1"/>
    <col min="13" max="13" width="15.9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9" t="s">
        <v>10</v>
      </c>
      <c r="B4" s="60"/>
      <c r="C4" s="51" t="s">
        <v>83</v>
      </c>
      <c r="D4" s="52"/>
      <c r="E4" s="11" t="s">
        <v>82</v>
      </c>
      <c r="F4" s="11" t="s">
        <v>84</v>
      </c>
      <c r="G4" s="11" t="s">
        <v>83</v>
      </c>
      <c r="H4" s="11" t="s">
        <v>87</v>
      </c>
      <c r="I4" s="11"/>
      <c r="J4" s="11"/>
      <c r="K4" s="61" t="s">
        <v>11</v>
      </c>
      <c r="L4" s="62"/>
      <c r="M4" s="46">
        <f>SUM(M6)+M11</f>
        <v>66</v>
      </c>
      <c r="N4" s="47"/>
    </row>
    <row r="5" spans="1:15" ht="36.65" customHeight="1" x14ac:dyDescent="0.35">
      <c r="A5" s="49" t="s">
        <v>12</v>
      </c>
      <c r="B5" s="50"/>
      <c r="C5" s="51" t="s">
        <v>81</v>
      </c>
      <c r="D5" s="52"/>
      <c r="E5" s="11" t="s">
        <v>81</v>
      </c>
      <c r="F5" s="11" t="s">
        <v>85</v>
      </c>
      <c r="G5" s="11" t="s">
        <v>86</v>
      </c>
      <c r="H5" s="11" t="s">
        <v>88</v>
      </c>
      <c r="I5" s="11"/>
      <c r="J5" s="11"/>
      <c r="K5" s="50"/>
      <c r="L5" s="50"/>
      <c r="M5" s="48"/>
      <c r="N5" s="48"/>
    </row>
    <row r="6" spans="1:15" ht="60.75" customHeight="1" x14ac:dyDescent="0.35">
      <c r="A6" s="53" t="s">
        <v>13</v>
      </c>
      <c r="B6" s="54"/>
      <c r="C6" s="55">
        <v>9</v>
      </c>
      <c r="D6" s="52"/>
      <c r="E6" s="12">
        <v>10</v>
      </c>
      <c r="F6" s="12">
        <v>9.5</v>
      </c>
      <c r="G6" s="12">
        <v>11</v>
      </c>
      <c r="H6" s="12">
        <v>12</v>
      </c>
      <c r="I6" s="12"/>
      <c r="J6" s="12"/>
      <c r="K6" s="56" t="s">
        <v>14</v>
      </c>
      <c r="L6" s="57"/>
      <c r="M6" s="58">
        <f>SUM(C10:J10)</f>
        <v>66</v>
      </c>
      <c r="N6" s="59"/>
    </row>
    <row r="7" spans="1:15" ht="38.15" customHeight="1" x14ac:dyDescent="0.3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56" t="s">
        <v>15</v>
      </c>
      <c r="L7" s="56"/>
      <c r="M7" s="41"/>
      <c r="N7" s="42"/>
    </row>
    <row r="8" spans="1:15" ht="47.4" customHeight="1" x14ac:dyDescent="0.35">
      <c r="A8" s="43" t="s">
        <v>16</v>
      </c>
      <c r="B8" s="43"/>
      <c r="C8" s="44">
        <v>2</v>
      </c>
      <c r="D8" s="45"/>
      <c r="E8" s="13">
        <v>2</v>
      </c>
      <c r="F8" s="13">
        <v>2</v>
      </c>
      <c r="G8" s="13">
        <v>2</v>
      </c>
      <c r="H8" s="13">
        <v>2</v>
      </c>
      <c r="I8" s="13">
        <v>3</v>
      </c>
      <c r="J8" s="13">
        <v>3</v>
      </c>
      <c r="K8" s="56"/>
      <c r="L8" s="56"/>
      <c r="M8" s="42"/>
      <c r="N8" s="42"/>
    </row>
    <row r="9" spans="1:15" ht="44.15" customHeight="1" x14ac:dyDescent="0.35">
      <c r="A9" s="43" t="s">
        <v>17</v>
      </c>
      <c r="B9" s="43"/>
      <c r="C9" s="74"/>
      <c r="D9" s="52"/>
      <c r="E9" s="14">
        <v>1.5</v>
      </c>
      <c r="F9" s="14"/>
      <c r="G9" s="14"/>
      <c r="H9" s="14"/>
      <c r="I9" s="14"/>
      <c r="J9" s="14"/>
      <c r="K9" s="56" t="s">
        <v>18</v>
      </c>
      <c r="L9" s="57"/>
      <c r="M9" s="75">
        <f>SUM(N21:N498)</f>
        <v>371.29999999999995</v>
      </c>
      <c r="N9" s="76"/>
    </row>
    <row r="10" spans="1:15" ht="63.75" customHeight="1" x14ac:dyDescent="0.35">
      <c r="A10" s="77" t="s">
        <v>19</v>
      </c>
      <c r="B10" s="77"/>
      <c r="C10" s="78">
        <f>SUM(C6+C7+C8-C9)</f>
        <v>11</v>
      </c>
      <c r="D10" s="78"/>
      <c r="E10" s="15">
        <f t="shared" ref="E10:I10" si="0">SUM(E6+E7+E8-E9)</f>
        <v>10.5</v>
      </c>
      <c r="F10" s="15">
        <f t="shared" si="0"/>
        <v>11.5</v>
      </c>
      <c r="G10" s="15">
        <f t="shared" si="0"/>
        <v>13</v>
      </c>
      <c r="H10" s="15">
        <f t="shared" si="0"/>
        <v>14</v>
      </c>
      <c r="I10" s="15">
        <f t="shared" si="0"/>
        <v>3</v>
      </c>
      <c r="J10" s="15">
        <f>SUM(J6+J7+J8-J9)</f>
        <v>3</v>
      </c>
      <c r="K10" s="56" t="s">
        <v>23</v>
      </c>
      <c r="L10" s="56"/>
      <c r="M10" s="56"/>
      <c r="N10" s="56"/>
    </row>
    <row r="11" spans="1:15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5" x14ac:dyDescent="0.3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t="s">
        <v>72</v>
      </c>
      <c r="C21" s="85">
        <v>0.34861111111111115</v>
      </c>
      <c r="D21" s="85">
        <v>0.37152777777777773</v>
      </c>
      <c r="E21" t="s">
        <v>89</v>
      </c>
      <c r="F21">
        <v>24.9</v>
      </c>
      <c r="H21" t="s">
        <v>90</v>
      </c>
      <c r="J21" t="s">
        <v>91</v>
      </c>
      <c r="M21">
        <v>-15</v>
      </c>
      <c r="N21" s="28">
        <f t="shared" ref="N21:N84" si="1">F21+M21</f>
        <v>9.8999999999999986</v>
      </c>
    </row>
    <row r="22" spans="1:15" x14ac:dyDescent="0.35">
      <c r="A22" s="25"/>
      <c r="B22" t="s">
        <v>72</v>
      </c>
      <c r="C22" s="85">
        <v>0.4055555555555555</v>
      </c>
      <c r="D22" s="85">
        <v>0.41388888888888892</v>
      </c>
      <c r="E22" t="s">
        <v>92</v>
      </c>
      <c r="F22">
        <v>4.5</v>
      </c>
      <c r="H22" t="s">
        <v>91</v>
      </c>
      <c r="I22" t="s">
        <v>93</v>
      </c>
      <c r="J22" t="s">
        <v>94</v>
      </c>
      <c r="N22" s="28">
        <f t="shared" si="1"/>
        <v>4.5</v>
      </c>
    </row>
    <row r="23" spans="1:15" x14ac:dyDescent="0.35">
      <c r="A23" s="25"/>
      <c r="B23" t="s">
        <v>72</v>
      </c>
      <c r="C23" s="85">
        <v>0.45277777777777778</v>
      </c>
      <c r="D23" s="85">
        <v>0.46180555555555558</v>
      </c>
      <c r="E23" t="s">
        <v>95</v>
      </c>
      <c r="F23">
        <v>5</v>
      </c>
      <c r="G23" t="s">
        <v>93</v>
      </c>
      <c r="H23" t="s">
        <v>94</v>
      </c>
      <c r="I23" t="s">
        <v>96</v>
      </c>
      <c r="J23" t="s">
        <v>97</v>
      </c>
      <c r="N23" s="28">
        <f t="shared" si="1"/>
        <v>5</v>
      </c>
    </row>
    <row r="24" spans="1:15" x14ac:dyDescent="0.35">
      <c r="A24" s="25"/>
      <c r="B24" t="s">
        <v>72</v>
      </c>
      <c r="C24" s="85">
        <v>0.63611111111111118</v>
      </c>
      <c r="D24" s="85">
        <v>0.65555555555555556</v>
      </c>
      <c r="E24" t="s">
        <v>98</v>
      </c>
      <c r="F24">
        <v>7.6</v>
      </c>
      <c r="G24" t="s">
        <v>96</v>
      </c>
      <c r="H24" t="s">
        <v>97</v>
      </c>
      <c r="I24" t="s">
        <v>96</v>
      </c>
      <c r="J24" t="s">
        <v>97</v>
      </c>
      <c r="N24" s="28">
        <f t="shared" si="1"/>
        <v>7.6</v>
      </c>
    </row>
    <row r="25" spans="1:15" x14ac:dyDescent="0.35">
      <c r="A25" s="25"/>
      <c r="B25" t="s">
        <v>72</v>
      </c>
      <c r="C25" s="85">
        <v>0.73472222222222217</v>
      </c>
      <c r="D25" s="85">
        <v>0.75347222222222221</v>
      </c>
      <c r="E25" t="s">
        <v>99</v>
      </c>
      <c r="F25">
        <v>19.8</v>
      </c>
      <c r="G25" t="s">
        <v>96</v>
      </c>
      <c r="H25" t="s">
        <v>97</v>
      </c>
      <c r="J25" t="s">
        <v>100</v>
      </c>
      <c r="M25">
        <v>-15</v>
      </c>
      <c r="N25" s="28">
        <f t="shared" si="1"/>
        <v>4.8000000000000007</v>
      </c>
    </row>
    <row r="26" spans="1:15" x14ac:dyDescent="0.35">
      <c r="A26" s="25"/>
      <c r="B26" t="s">
        <v>72</v>
      </c>
      <c r="C26" s="85">
        <v>0.75902777777777775</v>
      </c>
      <c r="D26" s="85">
        <v>0.78541666666666676</v>
      </c>
      <c r="F26">
        <v>32</v>
      </c>
      <c r="H26" t="s">
        <v>100</v>
      </c>
      <c r="J26" t="s">
        <v>90</v>
      </c>
      <c r="N26" s="28">
        <f t="shared" si="1"/>
        <v>32</v>
      </c>
    </row>
    <row r="27" spans="1:15" x14ac:dyDescent="0.35">
      <c r="A27" s="25"/>
      <c r="B27" t="s">
        <v>101</v>
      </c>
      <c r="C27" s="85">
        <v>0.30763888888888891</v>
      </c>
      <c r="D27" s="85">
        <v>0.32777777777777778</v>
      </c>
      <c r="E27" t="s">
        <v>102</v>
      </c>
      <c r="F27">
        <v>23.2</v>
      </c>
      <c r="H27" t="s">
        <v>90</v>
      </c>
      <c r="I27" t="s">
        <v>96</v>
      </c>
      <c r="J27" t="s">
        <v>97</v>
      </c>
      <c r="M27">
        <v>-15</v>
      </c>
      <c r="N27" s="28">
        <f t="shared" si="1"/>
        <v>8.1999999999999993</v>
      </c>
    </row>
    <row r="28" spans="1:15" x14ac:dyDescent="0.35">
      <c r="A28" s="25"/>
      <c r="B28" t="s">
        <v>101</v>
      </c>
      <c r="C28" s="85">
        <v>0.33888888888888885</v>
      </c>
      <c r="D28" s="85">
        <v>0.34583333333333338</v>
      </c>
      <c r="E28" t="s">
        <v>103</v>
      </c>
      <c r="F28">
        <v>4.8</v>
      </c>
      <c r="G28" t="s">
        <v>96</v>
      </c>
      <c r="H28" t="s">
        <v>97</v>
      </c>
      <c r="I28" t="s">
        <v>93</v>
      </c>
      <c r="J28" t="s">
        <v>94</v>
      </c>
      <c r="N28" s="28">
        <f t="shared" si="1"/>
        <v>4.8</v>
      </c>
    </row>
    <row r="29" spans="1:15" x14ac:dyDescent="0.35">
      <c r="A29" s="25"/>
      <c r="B29" t="s">
        <v>101</v>
      </c>
      <c r="C29" s="85">
        <v>0.41597222222222219</v>
      </c>
      <c r="D29" s="85">
        <v>0.44166666666666665</v>
      </c>
      <c r="F29">
        <v>28.1</v>
      </c>
      <c r="G29" t="s">
        <v>93</v>
      </c>
      <c r="H29" t="s">
        <v>94</v>
      </c>
      <c r="J29" t="s">
        <v>104</v>
      </c>
      <c r="N29" s="28">
        <f t="shared" si="1"/>
        <v>28.1</v>
      </c>
    </row>
    <row r="30" spans="1:15" x14ac:dyDescent="0.35">
      <c r="A30" s="25"/>
      <c r="B30" t="s">
        <v>101</v>
      </c>
      <c r="C30" s="85">
        <v>0.61527777777777781</v>
      </c>
      <c r="D30" s="85">
        <v>0.62083333333333335</v>
      </c>
      <c r="E30" t="s">
        <v>105</v>
      </c>
      <c r="F30">
        <v>1.3</v>
      </c>
      <c r="G30" t="s">
        <v>106</v>
      </c>
      <c r="H30" t="s">
        <v>107</v>
      </c>
      <c r="I30" t="s">
        <v>96</v>
      </c>
      <c r="J30" t="s">
        <v>97</v>
      </c>
      <c r="N30" s="28">
        <f t="shared" si="1"/>
        <v>1.3</v>
      </c>
    </row>
    <row r="31" spans="1:15" x14ac:dyDescent="0.35">
      <c r="A31" s="25"/>
      <c r="B31" t="s">
        <v>101</v>
      </c>
      <c r="C31" s="85">
        <v>0.72083333333333333</v>
      </c>
      <c r="D31" s="85">
        <v>0.75</v>
      </c>
      <c r="F31">
        <v>25.4</v>
      </c>
      <c r="G31" t="s">
        <v>96</v>
      </c>
      <c r="H31" t="s">
        <v>97</v>
      </c>
      <c r="J31" t="s">
        <v>90</v>
      </c>
      <c r="M31">
        <v>-15</v>
      </c>
      <c r="N31" s="28">
        <f t="shared" si="1"/>
        <v>10.399999999999999</v>
      </c>
    </row>
    <row r="32" spans="1:15" x14ac:dyDescent="0.35">
      <c r="A32" s="25"/>
      <c r="B32" t="s">
        <v>108</v>
      </c>
      <c r="C32" s="85">
        <v>0.4069444444444445</v>
      </c>
      <c r="D32" s="85">
        <v>0.41319444444444442</v>
      </c>
      <c r="E32" t="s">
        <v>109</v>
      </c>
      <c r="F32">
        <v>6</v>
      </c>
      <c r="H32" t="s">
        <v>90</v>
      </c>
      <c r="J32" t="s">
        <v>110</v>
      </c>
      <c r="N32" s="28">
        <f t="shared" si="1"/>
        <v>6</v>
      </c>
    </row>
    <row r="33" spans="1:14" x14ac:dyDescent="0.35">
      <c r="A33" s="25"/>
      <c r="B33" t="s">
        <v>108</v>
      </c>
      <c r="C33" s="85">
        <v>0.4201388888888889</v>
      </c>
      <c r="D33" s="85">
        <v>0.43333333333333335</v>
      </c>
      <c r="E33" t="s">
        <v>111</v>
      </c>
      <c r="F33">
        <v>18.3</v>
      </c>
      <c r="H33" t="s">
        <v>110</v>
      </c>
      <c r="I33" t="s">
        <v>106</v>
      </c>
      <c r="J33" t="s">
        <v>107</v>
      </c>
      <c r="M33">
        <v>-15</v>
      </c>
      <c r="N33" s="28">
        <f t="shared" si="1"/>
        <v>3.3000000000000007</v>
      </c>
    </row>
    <row r="34" spans="1:14" x14ac:dyDescent="0.35">
      <c r="A34" s="25"/>
      <c r="B34" t="s">
        <v>108</v>
      </c>
      <c r="C34" s="85">
        <v>0.45069444444444445</v>
      </c>
      <c r="D34" s="85">
        <v>0.45347222222222222</v>
      </c>
      <c r="E34" t="s">
        <v>112</v>
      </c>
      <c r="F34">
        <v>1.6</v>
      </c>
      <c r="G34" t="s">
        <v>106</v>
      </c>
      <c r="H34" t="s">
        <v>107</v>
      </c>
      <c r="J34" t="s">
        <v>91</v>
      </c>
      <c r="N34" s="28">
        <f t="shared" si="1"/>
        <v>1.6</v>
      </c>
    </row>
    <row r="35" spans="1:14" x14ac:dyDescent="0.35">
      <c r="A35" s="25"/>
      <c r="B35" t="s">
        <v>108</v>
      </c>
      <c r="C35" s="85">
        <v>0.48125000000000001</v>
      </c>
      <c r="D35" s="85">
        <v>0.48194444444444445</v>
      </c>
      <c r="E35" t="s">
        <v>113</v>
      </c>
      <c r="F35">
        <v>1.3</v>
      </c>
      <c r="H35" t="s">
        <v>91</v>
      </c>
      <c r="I35" t="s">
        <v>96</v>
      </c>
      <c r="J35" t="s">
        <v>97</v>
      </c>
      <c r="N35" s="28">
        <f t="shared" si="1"/>
        <v>1.3</v>
      </c>
    </row>
    <row r="36" spans="1:14" x14ac:dyDescent="0.35">
      <c r="A36" s="25"/>
      <c r="B36" t="s">
        <v>108</v>
      </c>
      <c r="C36" s="85">
        <v>0.71111111111111114</v>
      </c>
      <c r="D36" s="85">
        <v>0.72291666666666676</v>
      </c>
      <c r="E36" t="s">
        <v>114</v>
      </c>
      <c r="F36">
        <v>6.2</v>
      </c>
      <c r="G36" t="s">
        <v>96</v>
      </c>
      <c r="H36" t="s">
        <v>97</v>
      </c>
      <c r="J36" t="s">
        <v>115</v>
      </c>
      <c r="N36" s="28">
        <f t="shared" si="1"/>
        <v>6.2</v>
      </c>
    </row>
    <row r="37" spans="1:14" x14ac:dyDescent="0.35">
      <c r="A37" s="25"/>
      <c r="B37" t="s">
        <v>108</v>
      </c>
      <c r="C37" s="85">
        <v>0.8125</v>
      </c>
      <c r="D37" s="85">
        <v>0.83194444444444438</v>
      </c>
      <c r="F37">
        <v>22.3</v>
      </c>
      <c r="H37" t="s">
        <v>115</v>
      </c>
      <c r="J37" t="s">
        <v>90</v>
      </c>
      <c r="M37">
        <v>-15</v>
      </c>
      <c r="N37" s="28">
        <f t="shared" si="1"/>
        <v>7.3000000000000007</v>
      </c>
    </row>
    <row r="38" spans="1:14" x14ac:dyDescent="0.35">
      <c r="A38" s="25"/>
      <c r="B38" t="s">
        <v>116</v>
      </c>
      <c r="C38" s="85">
        <v>0.36874999999999997</v>
      </c>
      <c r="D38" s="85">
        <v>0.38125000000000003</v>
      </c>
      <c r="E38" t="s">
        <v>46</v>
      </c>
      <c r="F38">
        <v>18.7</v>
      </c>
      <c r="H38" t="s">
        <v>117</v>
      </c>
      <c r="I38" t="s">
        <v>96</v>
      </c>
      <c r="J38" t="s">
        <v>97</v>
      </c>
      <c r="N38" s="28">
        <f t="shared" si="1"/>
        <v>18.7</v>
      </c>
    </row>
    <row r="39" spans="1:14" x14ac:dyDescent="0.35">
      <c r="A39" s="25"/>
      <c r="B39" t="s">
        <v>116</v>
      </c>
      <c r="C39" s="85">
        <v>0.4055555555555555</v>
      </c>
      <c r="D39" s="85">
        <v>0.42638888888888887</v>
      </c>
      <c r="E39" t="s">
        <v>118</v>
      </c>
      <c r="F39">
        <v>20.3</v>
      </c>
      <c r="G39" t="s">
        <v>96</v>
      </c>
      <c r="H39" t="s">
        <v>97</v>
      </c>
      <c r="I39" t="s">
        <v>119</v>
      </c>
      <c r="J39" t="s">
        <v>120</v>
      </c>
      <c r="M39">
        <v>-15</v>
      </c>
      <c r="N39" s="28">
        <f t="shared" si="1"/>
        <v>5.3000000000000007</v>
      </c>
    </row>
    <row r="40" spans="1:14" x14ac:dyDescent="0.35">
      <c r="A40" s="25"/>
      <c r="B40" t="s">
        <v>116</v>
      </c>
      <c r="C40" s="85">
        <v>0.43124999999999997</v>
      </c>
      <c r="D40" s="85">
        <v>0.4368055555555555</v>
      </c>
      <c r="E40" t="s">
        <v>99</v>
      </c>
      <c r="F40">
        <v>2.6</v>
      </c>
      <c r="G40" t="s">
        <v>119</v>
      </c>
      <c r="H40" t="s">
        <v>120</v>
      </c>
      <c r="I40" t="s">
        <v>121</v>
      </c>
      <c r="J40" t="s">
        <v>122</v>
      </c>
      <c r="N40" s="28">
        <f t="shared" si="1"/>
        <v>2.6</v>
      </c>
    </row>
    <row r="41" spans="1:14" x14ac:dyDescent="0.35">
      <c r="A41" s="25"/>
      <c r="B41" t="s">
        <v>116</v>
      </c>
      <c r="C41" s="85">
        <v>0.44236111111111115</v>
      </c>
      <c r="D41" s="85">
        <v>0.4597222222222222</v>
      </c>
      <c r="E41" t="s">
        <v>123</v>
      </c>
      <c r="F41">
        <v>16.899999999999999</v>
      </c>
      <c r="G41" t="s">
        <v>121</v>
      </c>
      <c r="H41" t="s">
        <v>122</v>
      </c>
      <c r="J41" t="s">
        <v>124</v>
      </c>
      <c r="M41">
        <v>-15</v>
      </c>
      <c r="N41" s="28">
        <f t="shared" si="1"/>
        <v>1.8999999999999986</v>
      </c>
    </row>
    <row r="42" spans="1:14" x14ac:dyDescent="0.35">
      <c r="A42" s="25"/>
      <c r="B42" t="s">
        <v>116</v>
      </c>
      <c r="C42" s="85">
        <v>0.46249999999999997</v>
      </c>
      <c r="D42" s="85">
        <v>0.4770833333333333</v>
      </c>
      <c r="E42" t="s">
        <v>125</v>
      </c>
      <c r="F42">
        <v>14.9</v>
      </c>
      <c r="H42" t="s">
        <v>124</v>
      </c>
      <c r="I42" t="s">
        <v>93</v>
      </c>
      <c r="J42" t="s">
        <v>94</v>
      </c>
      <c r="N42" s="28">
        <f t="shared" si="1"/>
        <v>14.9</v>
      </c>
    </row>
    <row r="43" spans="1:14" x14ac:dyDescent="0.35">
      <c r="A43" s="25"/>
      <c r="B43" t="s">
        <v>116</v>
      </c>
      <c r="C43" s="85">
        <v>0.54097222222222219</v>
      </c>
      <c r="D43" s="85">
        <v>0.55208333333333337</v>
      </c>
      <c r="E43" t="s">
        <v>126</v>
      </c>
      <c r="F43">
        <v>5.8</v>
      </c>
      <c r="G43" t="s">
        <v>93</v>
      </c>
      <c r="H43" t="s">
        <v>94</v>
      </c>
      <c r="I43" t="s">
        <v>96</v>
      </c>
      <c r="J43" t="s">
        <v>97</v>
      </c>
      <c r="N43" s="28">
        <f t="shared" si="1"/>
        <v>5.8</v>
      </c>
    </row>
    <row r="44" spans="1:14" x14ac:dyDescent="0.35">
      <c r="A44" s="25"/>
      <c r="B44" t="s">
        <v>116</v>
      </c>
      <c r="C44" s="85">
        <v>0.65069444444444446</v>
      </c>
      <c r="D44" s="85">
        <v>0.65694444444444444</v>
      </c>
      <c r="E44" t="s">
        <v>127</v>
      </c>
      <c r="F44">
        <v>2.1</v>
      </c>
      <c r="G44" t="s">
        <v>96</v>
      </c>
      <c r="H44" t="s">
        <v>97</v>
      </c>
      <c r="I44" t="s">
        <v>128</v>
      </c>
      <c r="J44" t="s">
        <v>129</v>
      </c>
      <c r="N44" s="28">
        <f t="shared" si="1"/>
        <v>2.1</v>
      </c>
    </row>
    <row r="45" spans="1:14" x14ac:dyDescent="0.35">
      <c r="A45" s="25"/>
      <c r="B45" t="s">
        <v>116</v>
      </c>
      <c r="C45" s="85">
        <v>0.70416666666666661</v>
      </c>
      <c r="D45" s="85">
        <v>0.73125000000000007</v>
      </c>
      <c r="E45" t="s">
        <v>130</v>
      </c>
      <c r="F45">
        <v>18.600000000000001</v>
      </c>
      <c r="G45" t="s">
        <v>128</v>
      </c>
      <c r="H45" t="s">
        <v>129</v>
      </c>
      <c r="I45" t="s">
        <v>131</v>
      </c>
      <c r="J45" t="s">
        <v>132</v>
      </c>
      <c r="L45">
        <v>17.3</v>
      </c>
      <c r="N45" s="28">
        <f t="shared" si="1"/>
        <v>18.600000000000001</v>
      </c>
    </row>
    <row r="46" spans="1:14" x14ac:dyDescent="0.35">
      <c r="A46" s="25"/>
      <c r="B46" t="s">
        <v>116</v>
      </c>
      <c r="C46" s="85">
        <v>0.75208333333333333</v>
      </c>
      <c r="D46" s="85">
        <v>0.75486111111111109</v>
      </c>
      <c r="F46">
        <v>0.6</v>
      </c>
      <c r="G46" t="s">
        <v>131</v>
      </c>
      <c r="H46" t="s">
        <v>132</v>
      </c>
      <c r="I46" t="s">
        <v>106</v>
      </c>
      <c r="J46" t="s">
        <v>107</v>
      </c>
      <c r="N46" s="28">
        <f t="shared" si="1"/>
        <v>0.6</v>
      </c>
    </row>
    <row r="47" spans="1:14" x14ac:dyDescent="0.35">
      <c r="A47" s="25"/>
      <c r="B47" t="s">
        <v>116</v>
      </c>
      <c r="C47" s="85">
        <v>0.78333333333333333</v>
      </c>
      <c r="D47" s="85">
        <v>0.78472222222222221</v>
      </c>
      <c r="E47" t="s">
        <v>133</v>
      </c>
      <c r="F47">
        <v>1.7</v>
      </c>
      <c r="G47" t="s">
        <v>134</v>
      </c>
      <c r="H47" t="s">
        <v>135</v>
      </c>
      <c r="J47" t="s">
        <v>136</v>
      </c>
      <c r="N47" s="28">
        <f t="shared" si="1"/>
        <v>1.7</v>
      </c>
    </row>
    <row r="48" spans="1:14" x14ac:dyDescent="0.35">
      <c r="A48" s="25"/>
      <c r="B48" t="s">
        <v>116</v>
      </c>
      <c r="C48" s="85">
        <v>0.84166666666666667</v>
      </c>
      <c r="D48" s="85">
        <v>0.86111111111111116</v>
      </c>
      <c r="F48">
        <v>21.1</v>
      </c>
      <c r="H48" t="s">
        <v>136</v>
      </c>
      <c r="J48" t="s">
        <v>90</v>
      </c>
      <c r="N48" s="28">
        <f t="shared" si="1"/>
        <v>21.1</v>
      </c>
    </row>
    <row r="49" spans="1:14" x14ac:dyDescent="0.35">
      <c r="A49" s="25"/>
      <c r="B49" t="s">
        <v>137</v>
      </c>
      <c r="C49" s="85">
        <v>0.40069444444444446</v>
      </c>
      <c r="D49" s="85">
        <v>0.41805555555555557</v>
      </c>
      <c r="E49" t="s">
        <v>138</v>
      </c>
      <c r="F49">
        <v>23.9</v>
      </c>
      <c r="G49" t="s">
        <v>139</v>
      </c>
      <c r="H49" t="s">
        <v>140</v>
      </c>
      <c r="J49" t="s">
        <v>141</v>
      </c>
      <c r="M49">
        <v>-15</v>
      </c>
      <c r="N49" s="28">
        <f t="shared" si="1"/>
        <v>8.8999999999999986</v>
      </c>
    </row>
    <row r="50" spans="1:14" x14ac:dyDescent="0.35">
      <c r="A50" s="25"/>
      <c r="B50" t="s">
        <v>137</v>
      </c>
      <c r="C50" s="85">
        <v>0.4513888888888889</v>
      </c>
      <c r="D50" s="85">
        <v>0.45763888888888887</v>
      </c>
      <c r="E50" t="s">
        <v>142</v>
      </c>
      <c r="F50">
        <v>0.6</v>
      </c>
      <c r="H50" t="s">
        <v>141</v>
      </c>
      <c r="J50" t="s">
        <v>143</v>
      </c>
      <c r="N50" s="28">
        <f t="shared" si="1"/>
        <v>0.6</v>
      </c>
    </row>
    <row r="51" spans="1:14" x14ac:dyDescent="0.35">
      <c r="A51" s="25"/>
      <c r="B51" t="s">
        <v>137</v>
      </c>
      <c r="C51" s="85">
        <v>0.47430555555555554</v>
      </c>
      <c r="D51" s="85">
        <v>0.47638888888888892</v>
      </c>
      <c r="E51" t="s">
        <v>111</v>
      </c>
      <c r="F51">
        <v>0.6</v>
      </c>
      <c r="H51" t="s">
        <v>143</v>
      </c>
      <c r="J51" t="s">
        <v>141</v>
      </c>
      <c r="N51" s="28">
        <f t="shared" si="1"/>
        <v>0.6</v>
      </c>
    </row>
    <row r="52" spans="1:14" x14ac:dyDescent="0.35">
      <c r="A52" s="25"/>
      <c r="B52" t="s">
        <v>137</v>
      </c>
      <c r="C52" s="85">
        <v>0.49374999999999997</v>
      </c>
      <c r="D52" s="85">
        <v>0.50069444444444444</v>
      </c>
      <c r="E52" t="s">
        <v>144</v>
      </c>
      <c r="F52">
        <v>5.5</v>
      </c>
      <c r="H52" t="s">
        <v>141</v>
      </c>
      <c r="I52" t="s">
        <v>96</v>
      </c>
      <c r="J52" t="s">
        <v>97</v>
      </c>
      <c r="N52" s="28">
        <f t="shared" si="1"/>
        <v>5.5</v>
      </c>
    </row>
    <row r="53" spans="1:14" x14ac:dyDescent="0.35">
      <c r="A53" s="25"/>
      <c r="B53" t="s">
        <v>137</v>
      </c>
      <c r="C53" s="85">
        <v>0.53888888888888886</v>
      </c>
      <c r="D53" s="85">
        <v>0.54861111111111105</v>
      </c>
      <c r="E53" t="s">
        <v>145</v>
      </c>
      <c r="F53">
        <v>12.6</v>
      </c>
      <c r="G53" t="s">
        <v>96</v>
      </c>
      <c r="H53" t="s">
        <v>97</v>
      </c>
      <c r="I53" t="s">
        <v>146</v>
      </c>
      <c r="J53" t="s">
        <v>147</v>
      </c>
      <c r="N53" s="28">
        <f t="shared" si="1"/>
        <v>12.6</v>
      </c>
    </row>
    <row r="54" spans="1:14" x14ac:dyDescent="0.35">
      <c r="A54" s="25"/>
      <c r="B54" t="s">
        <v>137</v>
      </c>
      <c r="C54" s="85">
        <v>0.58888888888888891</v>
      </c>
      <c r="D54" s="85">
        <v>0.61736111111111114</v>
      </c>
      <c r="E54" t="s">
        <v>109</v>
      </c>
      <c r="F54">
        <v>23.2</v>
      </c>
      <c r="G54" t="s">
        <v>146</v>
      </c>
      <c r="H54" t="s">
        <v>147</v>
      </c>
      <c r="J54" t="s">
        <v>148</v>
      </c>
      <c r="M54">
        <v>-15</v>
      </c>
      <c r="N54" s="28">
        <f t="shared" si="1"/>
        <v>8.1999999999999993</v>
      </c>
    </row>
    <row r="55" spans="1:14" x14ac:dyDescent="0.35">
      <c r="A55" s="25"/>
      <c r="B55" t="s">
        <v>137</v>
      </c>
      <c r="C55" s="85">
        <v>0.62430555555555556</v>
      </c>
      <c r="D55" s="85">
        <v>0.63055555555555554</v>
      </c>
      <c r="E55" t="s">
        <v>149</v>
      </c>
      <c r="F55">
        <v>2.9</v>
      </c>
      <c r="H55" t="s">
        <v>148</v>
      </c>
      <c r="I55" t="s">
        <v>150</v>
      </c>
      <c r="J55" t="s">
        <v>151</v>
      </c>
      <c r="N55" s="28">
        <f t="shared" si="1"/>
        <v>2.9</v>
      </c>
    </row>
    <row r="56" spans="1:14" x14ac:dyDescent="0.35">
      <c r="A56" s="25"/>
      <c r="B56" t="s">
        <v>137</v>
      </c>
      <c r="C56" s="85">
        <v>0.64444444444444449</v>
      </c>
      <c r="D56" s="85">
        <v>0.66111111111111109</v>
      </c>
      <c r="E56" t="s">
        <v>152</v>
      </c>
      <c r="F56">
        <v>4.3</v>
      </c>
      <c r="G56" t="s">
        <v>150</v>
      </c>
      <c r="H56" t="s">
        <v>151</v>
      </c>
      <c r="I56" t="s">
        <v>150</v>
      </c>
      <c r="J56" t="s">
        <v>151</v>
      </c>
      <c r="N56" s="28">
        <f t="shared" si="1"/>
        <v>4.3</v>
      </c>
    </row>
    <row r="57" spans="1:14" x14ac:dyDescent="0.35">
      <c r="A57" s="25"/>
      <c r="B57" t="s">
        <v>137</v>
      </c>
      <c r="C57" s="85">
        <v>0.70277777777777783</v>
      </c>
      <c r="D57" s="85">
        <v>0.71388888888888891</v>
      </c>
      <c r="E57" t="s">
        <v>153</v>
      </c>
      <c r="F57">
        <v>11.4</v>
      </c>
      <c r="G57" t="s">
        <v>150</v>
      </c>
      <c r="H57" t="s">
        <v>151</v>
      </c>
      <c r="I57" t="s">
        <v>96</v>
      </c>
      <c r="J57" t="s">
        <v>97</v>
      </c>
      <c r="N57" s="28">
        <f t="shared" si="1"/>
        <v>11.4</v>
      </c>
    </row>
    <row r="58" spans="1:14" x14ac:dyDescent="0.35">
      <c r="A58" s="25"/>
      <c r="B58" t="s">
        <v>137</v>
      </c>
      <c r="C58" s="85">
        <v>0.72222222222222221</v>
      </c>
      <c r="D58" s="85">
        <v>0.73333333333333339</v>
      </c>
      <c r="E58" t="s">
        <v>154</v>
      </c>
      <c r="F58">
        <v>6.1</v>
      </c>
      <c r="G58" t="s">
        <v>96</v>
      </c>
      <c r="H58" t="s">
        <v>97</v>
      </c>
      <c r="J58" t="s">
        <v>115</v>
      </c>
      <c r="N58" s="28">
        <f t="shared" si="1"/>
        <v>6.1</v>
      </c>
    </row>
    <row r="59" spans="1:14" x14ac:dyDescent="0.35">
      <c r="A59" s="25"/>
      <c r="B59" t="s">
        <v>137</v>
      </c>
      <c r="C59" s="85">
        <v>0.84305555555555556</v>
      </c>
      <c r="D59" s="85">
        <v>0.88402777777777775</v>
      </c>
      <c r="E59" t="s">
        <v>111</v>
      </c>
      <c r="F59">
        <v>42.2</v>
      </c>
      <c r="H59" t="s">
        <v>115</v>
      </c>
      <c r="J59" t="s">
        <v>100</v>
      </c>
      <c r="L59">
        <v>26.2</v>
      </c>
      <c r="N59" s="28">
        <f t="shared" si="1"/>
        <v>42.2</v>
      </c>
    </row>
    <row r="60" spans="1:14" x14ac:dyDescent="0.35">
      <c r="A60" s="25"/>
      <c r="B60" t="s">
        <v>137</v>
      </c>
      <c r="C60" s="85">
        <v>0.90138888888888891</v>
      </c>
      <c r="D60" s="85">
        <v>0.92291666666666661</v>
      </c>
      <c r="E60" t="s">
        <v>123</v>
      </c>
      <c r="F60">
        <v>22.8</v>
      </c>
      <c r="H60" t="s">
        <v>100</v>
      </c>
      <c r="J60" t="s">
        <v>155</v>
      </c>
      <c r="N60" s="28">
        <f t="shared" si="1"/>
        <v>22.8</v>
      </c>
    </row>
    <row r="61" spans="1:14" x14ac:dyDescent="0.35">
      <c r="A61" s="25"/>
      <c r="B61" t="s">
        <v>137</v>
      </c>
      <c r="C61" s="85">
        <v>0.92569444444444438</v>
      </c>
      <c r="D61" s="85">
        <v>0.93472222222222223</v>
      </c>
      <c r="F61">
        <v>9.6</v>
      </c>
      <c r="H61" t="s">
        <v>155</v>
      </c>
      <c r="J61" t="s">
        <v>90</v>
      </c>
      <c r="N61" s="28">
        <f t="shared" si="1"/>
        <v>9.6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3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3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12" hidden="1" customWidth="1"/>
    <col min="9" max="9" width="24" customWidth="1"/>
    <col min="10" max="10" width="1.08984375" hidden="1" customWidth="1"/>
    <col min="11" max="11" width="33.36328125" customWidth="1"/>
    <col min="12" max="12" width="20.6328125" customWidth="1"/>
    <col min="13" max="13" width="15.9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5" customHeight="1" x14ac:dyDescent="0.3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3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5" customHeight="1" x14ac:dyDescent="0.3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" customHeight="1" x14ac:dyDescent="0.3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5" customHeight="1" x14ac:dyDescent="0.3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3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5" x14ac:dyDescent="0.3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2023-08-28T15:09:39Z</dcterms:modified>
</cp:coreProperties>
</file>