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ocuments\"/>
    </mc:Choice>
  </mc:AlternateContent>
  <xr:revisionPtr revIDLastSave="0" documentId="8_{8433D503-94C9-44BC-BDB5-ABD57BEDB78E}" xr6:coauthVersionLast="47" xr6:coauthVersionMax="47" xr10:uidLastSave="{00000000-0000-0000-0000-000000000000}"/>
  <bookViews>
    <workbookView xWindow="2640" yWindow="675" windowWidth="15375" windowHeight="975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9" i="3" l="1"/>
  <c r="M6" i="3"/>
  <c r="M4" i="3" s="1"/>
  <c r="O6" i="1"/>
  <c r="O4" i="1" s="1"/>
  <c r="O9" i="1"/>
</calcChain>
</file>

<file path=xl/sharedStrings.xml><?xml version="1.0" encoding="utf-8"?>
<sst xmlns="http://schemas.openxmlformats.org/spreadsheetml/2006/main" count="426" uniqueCount="209">
  <si>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</si>
  <si>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</si>
  <si>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</si>
  <si>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</si>
  <si>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</si>
  <si>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</si>
  <si>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</si>
  <si>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</si>
  <si>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</si>
  <si>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</si>
  <si>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</si>
  <si>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</si>
  <si>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</si>
  <si>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</si>
  <si>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</si>
  <si>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</si>
  <si>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</si>
  <si>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</si>
  <si>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</si>
  <si>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</si>
  <si>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</si>
  <si>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</si>
  <si>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</si>
  <si>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</si>
  <si>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</si>
  <si>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</si>
  <si>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</si>
  <si>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</si>
  <si>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</si>
  <si>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</si>
  <si>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</si>
  <si>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</si>
  <si>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</si>
  <si>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</si>
  <si>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</si>
  <si>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</si>
  <si>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</si>
  <si>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</si>
  <si>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</si>
  <si>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</si>
  <si>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</si>
  <si>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</si>
  <si>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</si>
  <si>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</si>
  <si>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</si>
  <si>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</si>
  <si>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</si>
  <si>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</si>
  <si>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</si>
  <si>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</si>
  <si>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</si>
  <si>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</si>
  <si>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</si>
  <si>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</si>
  <si>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</si>
  <si>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</si>
  <si>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</si>
  <si>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</si>
  <si>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</si>
  <si>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</si>
  <si>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</si>
  <si>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</si>
  <si>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</si>
  <si>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</si>
  <si>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</si>
  <si>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</si>
  <si>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</si>
  <si>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</si>
  <si>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</si>
  <si>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</si>
  <si>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</si>
  <si>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</si>
  <si>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</si>
  <si>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</si>
  <si>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</si>
  <si>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</si>
  <si>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</si>
  <si>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</si>
  <si>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</si>
  <si>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</si>
  <si>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</si>
  <si>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>12:00pm</t>
  </si>
  <si>
    <t>7:00pm</t>
  </si>
  <si>
    <t>8:00am</t>
  </si>
  <si>
    <t>8:00pm</t>
  </si>
  <si>
    <t>8:45am</t>
  </si>
  <si>
    <t>6:30pm</t>
  </si>
  <si>
    <t>9:00am</t>
  </si>
  <si>
    <t>8:45pm</t>
  </si>
  <si>
    <t>10:05am</t>
  </si>
  <si>
    <t>7:20pm</t>
  </si>
  <si>
    <t>14m</t>
  </si>
  <si>
    <t>315 S Barclay St, Bay City, MI 48706</t>
  </si>
  <si>
    <t>16819 Marsh Rd, Bath Twp, MI 48840</t>
  </si>
  <si>
    <t xml:space="preserve">grabbed a soda and smoke quick before hitting the schools </t>
  </si>
  <si>
    <t>3h 7m</t>
  </si>
  <si>
    <t>Okemos High School</t>
  </si>
  <si>
    <t>2800 Jolly Road, Okemos MI 48864</t>
  </si>
  <si>
    <t xml:space="preserve">meeting with Mark and my team to  discuss possible floor care class </t>
  </si>
  <si>
    <t>42m</t>
  </si>
  <si>
    <t xml:space="preserve">grabbed a soda </t>
  </si>
  <si>
    <t>Bay City Macgregor Elem</t>
  </si>
  <si>
    <t>1012 Fremont Ave., Bay City, MI 49708</t>
  </si>
  <si>
    <t xml:space="preserve">let in Jamie </t>
  </si>
  <si>
    <t>6m</t>
  </si>
  <si>
    <t>2832 Midland Rd, Bay City, MI 48706</t>
  </si>
  <si>
    <t xml:space="preserve">waiting in traffic on way to Webster </t>
  </si>
  <si>
    <t>Webster Childcare</t>
  </si>
  <si>
    <t>1483 Midland Rd, Bay City, MI 48706</t>
  </si>
  <si>
    <t xml:space="preserve">let staff in </t>
  </si>
  <si>
    <t>Tue</t>
  </si>
  <si>
    <t>24m</t>
  </si>
  <si>
    <t>Bay City McAlear Sawden Elem</t>
  </si>
  <si>
    <t>2300 E. Midland Rd, Bay City MI 48706</t>
  </si>
  <si>
    <t>Mc Donald's for zoom meetings</t>
  </si>
  <si>
    <t>918 N Euclid Ave, Bay City, MI 48706</t>
  </si>
  <si>
    <t>1h 27m</t>
  </si>
  <si>
    <t>Washington School</t>
  </si>
  <si>
    <t>Bay City, MI 48708</t>
  </si>
  <si>
    <t xml:space="preserve">stopped to see how school looks </t>
  </si>
  <si>
    <t>Bay City Kolb Ele</t>
  </si>
  <si>
    <t>305 W. Crump St., Bay City MI 48708</t>
  </si>
  <si>
    <t xml:space="preserve">stopped to check on condition of the school now that Adam officially left to join with the bcps team </t>
  </si>
  <si>
    <t>2h 40m</t>
  </si>
  <si>
    <t xml:space="preserve">lunch and 12@12 and 12:30 to 1:30 super summer fun school </t>
  </si>
  <si>
    <t>1h 32m</t>
  </si>
  <si>
    <t>relaying information to the team and forming a game plan talked to Jacob about Leroy being termed</t>
  </si>
  <si>
    <t>3m</t>
  </si>
  <si>
    <t>Bay City Hampton Ele</t>
  </si>
  <si>
    <t>1980 W Youngs Ditch Rd, Bay City, MI 48708, USA</t>
  </si>
  <si>
    <t xml:space="preserve">stopped to talk to staff </t>
  </si>
  <si>
    <t>1h 19m</t>
  </si>
  <si>
    <t xml:space="preserve">dropped off Leroys fob and did map update with my ds team </t>
  </si>
  <si>
    <t>53m</t>
  </si>
  <si>
    <t xml:space="preserve">stopped to take pictures </t>
  </si>
  <si>
    <t>52m</t>
  </si>
  <si>
    <t>822 Washington Ave, Bay City, MI 48708</t>
  </si>
  <si>
    <t xml:space="preserve">Quick dinner with my wife </t>
  </si>
  <si>
    <t xml:space="preserve">gave fob to night shift cleaning team </t>
  </si>
  <si>
    <t>Wed</t>
  </si>
  <si>
    <t>1h 33m</t>
  </si>
  <si>
    <t>Bay City Handy Middle School</t>
  </si>
  <si>
    <t>601 Blend St, Bay City, Mi 48706</t>
  </si>
  <si>
    <t xml:space="preserve">check in on the team with Angela </t>
  </si>
  <si>
    <t>1h 36m</t>
  </si>
  <si>
    <t>3 E Main St, Bay City, MI 48708</t>
  </si>
  <si>
    <t xml:space="preserve">lv10 with Angela </t>
  </si>
  <si>
    <t>Unnamed Road, Bay City, MI 48706</t>
  </si>
  <si>
    <t>to Menards to pick up supplies order</t>
  </si>
  <si>
    <t>27m</t>
  </si>
  <si>
    <t xml:space="preserve">went back to McGregor to talk about changing things up and new game plan Angela and I came up with </t>
  </si>
  <si>
    <t>23m</t>
  </si>
  <si>
    <t>900 Cass Ave, Bay City, MI 48708</t>
  </si>
  <si>
    <t xml:space="preserve">grabbed a soda quick smoke checked emails </t>
  </si>
  <si>
    <t>19m</t>
  </si>
  <si>
    <t>let Jamie in</t>
  </si>
  <si>
    <t>Auburn Elementary</t>
  </si>
  <si>
    <t>312A E Midland St, Auburn, MI 48611</t>
  </si>
  <si>
    <t xml:space="preserve">went out to talk to auburn floor care about new game plan </t>
  </si>
  <si>
    <t>Thu</t>
  </si>
  <si>
    <t>1h 35m</t>
  </si>
  <si>
    <t>1223 N Chilson St, Bay City, MI 48706</t>
  </si>
  <si>
    <t xml:space="preserve">went to Sawden to meet with Jim about library and hallway spill and then move equipment to McGregor </t>
  </si>
  <si>
    <t>17m</t>
  </si>
  <si>
    <t>1100 S Euclid Ave, Bay City, MI 48706</t>
  </si>
  <si>
    <t>gas and soda</t>
  </si>
  <si>
    <t>11m</t>
  </si>
  <si>
    <t>return the trailer</t>
  </si>
  <si>
    <t>15m</t>
  </si>
  <si>
    <t xml:space="preserve">dropped truck off got car </t>
  </si>
  <si>
    <t>34m</t>
  </si>
  <si>
    <t>went to Washington that we just pulled out of to see how things looked</t>
  </si>
  <si>
    <t>Bay City Linsday Elem</t>
  </si>
  <si>
    <t>607 LaSalle St., Bay City, MI 48706</t>
  </si>
  <si>
    <t xml:space="preserve">inspection and pr </t>
  </si>
  <si>
    <t>30m</t>
  </si>
  <si>
    <t>12110 Country Run Dr, Birch Run, MI 48415</t>
  </si>
  <si>
    <t xml:space="preserve">Birch run to check north Elementary and grab prescription </t>
  </si>
  <si>
    <t>8m</t>
  </si>
  <si>
    <t xml:space="preserve">stopped to let Jamie into the school </t>
  </si>
  <si>
    <t>4m</t>
  </si>
  <si>
    <t>Family Dollar</t>
  </si>
  <si>
    <t xml:space="preserve">went to grab vinegar for bathroom floor drains at McGregor </t>
  </si>
  <si>
    <t>1h 18m</t>
  </si>
  <si>
    <t xml:space="preserve">dropped off vinegar </t>
  </si>
  <si>
    <t xml:space="preserve">close out the night go over emails and texts and do supervisor discussions </t>
  </si>
  <si>
    <t>Fri</t>
  </si>
  <si>
    <t>10m</t>
  </si>
  <si>
    <t>Jolt Credit Union</t>
  </si>
  <si>
    <t>Bay City, MI 48706</t>
  </si>
  <si>
    <t>Okemos high school to double check that wax and stripper order has a arrived -15</t>
  </si>
  <si>
    <t>41m</t>
  </si>
  <si>
    <t>1826 Osage Dr, Okemos, MI 48864</t>
  </si>
  <si>
    <t>edgewood daycare to do a inspection and pr</t>
  </si>
  <si>
    <t>3h 15m</t>
  </si>
  <si>
    <t xml:space="preserve">back high school for Okemos summer floor care class </t>
  </si>
  <si>
    <t>1h 24m</t>
  </si>
  <si>
    <t>Okemos Bennett Woods Ele</t>
  </si>
  <si>
    <t>2650 Bennett Road, Okemos MI 48864</t>
  </si>
  <si>
    <t xml:space="preserve">Bennet woods for inspection and pr </t>
  </si>
  <si>
    <t>1h 3m</t>
  </si>
  <si>
    <t>4000 Okemos Rd, Okemos, MI 48864</t>
  </si>
  <si>
    <t>chippewa middle school inspection and pr</t>
  </si>
  <si>
    <t>4514 West Vienna Road, Vienna, MI 48420</t>
  </si>
  <si>
    <t xml:space="preserve">stopped for a soda and bathroom break </t>
  </si>
  <si>
    <t>416 S Euclid Ave, Bay City, MI 48706</t>
  </si>
  <si>
    <t xml:space="preserve">pulled over to check emails phone calls and texts and touch base with my bay city team before heading home </t>
  </si>
  <si>
    <t xml:space="preserve">payroll emails texts and phone calls </t>
  </si>
  <si>
    <t>emails phone calls and texts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</si>
</sst>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5"/>
  <sheetViews>
    <sheetView tabSelected="1" topLeftCell="K4" zoomScale="70" zoomScaleNormal="70" workbookViewId="0">
      <selection activeCell="F18" sqref="F18:I18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5" customWidth="1"/>
    <col min="13" max="13" width="15.85546875" customWidth="1"/>
    <col min="14" max="14" width="14.5703125" customWidth="1"/>
    <col min="15" max="15" width="10.5703125" customWidth="1"/>
  </cols>
  <sheetData>
    <row r="1" spans="1:15" ht="18" customHeight="1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39" t="s">
        <v>80</v>
      </c>
      <c r="K1" s="35"/>
      <c r="L1" s="35"/>
      <c r="M1" s="34"/>
      <c r="N1" s="1"/>
    </row>
    <row r="2" spans="1:15" ht="18" customHeight="1" x14ac:dyDescent="0.25">
      <c r="A2" s="33"/>
      <c r="B2" s="33"/>
      <c r="C2" s="33"/>
      <c r="D2" s="33"/>
      <c r="E2" s="33"/>
      <c r="F2" s="34"/>
      <c r="G2" s="34"/>
      <c r="H2" s="34"/>
      <c r="I2" s="34"/>
      <c r="J2" s="40"/>
      <c r="K2" s="34"/>
      <c r="L2" s="34"/>
      <c r="M2" s="34"/>
      <c r="N2" s="1"/>
    </row>
    <row r="3" spans="1:15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25">
      <c r="A4" s="49" t="s">
        <v>10</v>
      </c>
      <c r="B4" s="60"/>
      <c r="C4" s="51" t="s">
        <v>81</v>
      </c>
      <c r="D4" s="52"/>
      <c r="E4" s="11" t="s">
        <v>83</v>
      </c>
      <c r="F4" s="11" t="s">
        <v>85</v>
      </c>
      <c r="G4" s="11" t="s">
        <v>87</v>
      </c>
      <c r="H4" s="11" t="s">
        <v>89</v>
      </c>
      <c r="I4" s="11"/>
      <c r="J4" s="11"/>
      <c r="K4" s="61" t="s">
        <v>11</v>
      </c>
      <c r="L4" s="62"/>
      <c r="M4" s="46">
        <f>SUM(M6)+M11</f>
        <v>53.5</v>
      </c>
      <c r="N4" s="47"/>
    </row>
    <row r="5" spans="1:15" ht="36.6" customHeight="1" x14ac:dyDescent="0.25">
      <c r="A5" s="49" t="s">
        <v>12</v>
      </c>
      <c r="B5" s="50"/>
      <c r="C5" s="51" t="s">
        <v>82</v>
      </c>
      <c r="D5" s="52"/>
      <c r="E5" s="11" t="s">
        <v>84</v>
      </c>
      <c r="F5" s="11" t="s">
        <v>86</v>
      </c>
      <c r="G5" s="11" t="s">
        <v>88</v>
      </c>
      <c r="H5" s="11" t="s">
        <v>90</v>
      </c>
      <c r="I5" s="11"/>
      <c r="J5" s="11"/>
      <c r="K5" s="50"/>
      <c r="L5" s="50"/>
      <c r="M5" s="48"/>
      <c r="N5" s="48"/>
    </row>
    <row r="6" spans="1:15" ht="60.75" customHeight="1" x14ac:dyDescent="0.25">
      <c r="A6" s="53" t="s">
        <v>13</v>
      </c>
      <c r="B6" s="54"/>
      <c r="C6" s="55">
        <v>7</v>
      </c>
      <c r="D6" s="52"/>
      <c r="E6" s="12">
        <v>12</v>
      </c>
      <c r="F6" s="12">
        <v>9.75</v>
      </c>
      <c r="G6" s="12">
        <v>11.75</v>
      </c>
      <c r="H6" s="12">
        <v>9.25</v>
      </c>
      <c r="I6" s="12"/>
      <c r="J6" s="12"/>
      <c r="K6" s="56" t="s">
        <v>14</v>
      </c>
      <c r="L6" s="57"/>
      <c r="M6" s="58">
        <f>SUM(C10:J10)</f>
        <v>53.5</v>
      </c>
      <c r="N6" s="59"/>
    </row>
    <row r="7" spans="1:15" ht="38.1" customHeight="1" x14ac:dyDescent="0.25">
      <c r="A7" s="63" t="s">
        <v>54</v>
      </c>
      <c r="B7" s="37"/>
      <c r="C7" s="55">
        <v>1.5</v>
      </c>
      <c r="D7" s="52"/>
      <c r="E7" s="12"/>
      <c r="F7" s="12"/>
      <c r="G7" s="12"/>
      <c r="H7" s="12">
        <v>1.5</v>
      </c>
      <c r="I7" s="12"/>
      <c r="J7" s="12"/>
      <c r="K7" s="56" t="s">
        <v>15</v>
      </c>
      <c r="L7" s="56"/>
      <c r="M7" s="41">
        <f>SUM(L21:L498)</f>
        <v>0</v>
      </c>
      <c r="N7" s="42"/>
    </row>
    <row r="8" spans="1:15" ht="47.45" customHeight="1" x14ac:dyDescent="0.25">
      <c r="A8" s="43" t="s">
        <v>16</v>
      </c>
      <c r="B8" s="43"/>
      <c r="C8" s="44">
        <v>3.5</v>
      </c>
      <c r="D8" s="45"/>
      <c r="E8" s="13"/>
      <c r="F8" s="13">
        <v>0.5</v>
      </c>
      <c r="G8" s="13">
        <v>0.5</v>
      </c>
      <c r="H8" s="13">
        <v>0.5</v>
      </c>
      <c r="I8" s="13"/>
      <c r="J8" s="13"/>
      <c r="K8" s="56"/>
      <c r="L8" s="56"/>
      <c r="M8" s="42"/>
      <c r="N8" s="42"/>
    </row>
    <row r="9" spans="1:15" ht="44.1" customHeight="1" x14ac:dyDescent="0.25">
      <c r="A9" s="43" t="s">
        <v>17</v>
      </c>
      <c r="B9" s="43"/>
      <c r="C9" s="74">
        <v>0.5</v>
      </c>
      <c r="D9" s="52"/>
      <c r="E9" s="14">
        <v>0.5</v>
      </c>
      <c r="F9" s="14">
        <v>1.5</v>
      </c>
      <c r="G9" s="14">
        <v>1.25</v>
      </c>
      <c r="H9" s="14">
        <v>0.5</v>
      </c>
      <c r="I9" s="14"/>
      <c r="J9" s="14"/>
      <c r="K9" s="56" t="s">
        <v>18</v>
      </c>
      <c r="L9" s="57"/>
      <c r="M9" s="75">
        <f>SUM(N21:N498)</f>
        <v>525.09999999999991</v>
      </c>
      <c r="N9" s="76"/>
    </row>
    <row r="10" spans="1:15" ht="63.75" customHeight="1" x14ac:dyDescent="0.25">
      <c r="A10" s="77" t="s">
        <v>19</v>
      </c>
      <c r="B10" s="77"/>
      <c r="C10" s="78">
        <f>SUM(C6+C7+C8-C9)</f>
        <v>11.5</v>
      </c>
      <c r="D10" s="78"/>
      <c r="E10" s="15">
        <f t="shared" ref="E10:I10" si="0">SUM(E6+E7+E8-E9)</f>
        <v>11.5</v>
      </c>
      <c r="F10" s="15">
        <f t="shared" si="0"/>
        <v>8.75</v>
      </c>
      <c r="G10" s="15">
        <f t="shared" si="0"/>
        <v>11</v>
      </c>
      <c r="H10" s="15">
        <f t="shared" si="0"/>
        <v>10.75</v>
      </c>
      <c r="I10" s="15">
        <f t="shared" si="0"/>
        <v>0</v>
      </c>
      <c r="J10" s="15">
        <f>SUM(J6+J7+J8-J9)</f>
        <v>0</v>
      </c>
      <c r="K10" s="56">
        <v>12</v>
      </c>
      <c r="L10" s="56"/>
      <c r="M10" s="56"/>
      <c r="N10" s="56"/>
    </row>
    <row r="11" spans="1:15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72" t="s">
        <v>22</v>
      </c>
      <c r="L11" s="73"/>
      <c r="M11" s="68">
        <f>SUM(C11:J11)</f>
        <v>0</v>
      </c>
      <c r="N11" s="68"/>
    </row>
    <row r="12" spans="1:15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5" ht="18.75" x14ac:dyDescent="0.25">
      <c r="A13" s="79" t="s">
        <v>30</v>
      </c>
      <c r="B13" s="79"/>
      <c r="C13" s="6">
        <v>3.5</v>
      </c>
      <c r="D13" s="7"/>
      <c r="E13" s="5"/>
      <c r="F13" s="80" t="s">
        <v>207</v>
      </c>
      <c r="G13" s="80"/>
      <c r="H13" s="80"/>
      <c r="I13" s="80"/>
      <c r="J13" s="20"/>
      <c r="K13" s="81"/>
      <c r="L13" s="81"/>
      <c r="M13" s="81"/>
      <c r="N13" s="81"/>
      <c r="O13" s="81"/>
    </row>
    <row r="14" spans="1:15" ht="18.75" x14ac:dyDescent="0.25">
      <c r="A14" s="79" t="s">
        <v>31</v>
      </c>
      <c r="B14" s="79"/>
      <c r="C14" s="8">
        <v>0</v>
      </c>
      <c r="D14" s="9">
        <v>0</v>
      </c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5" ht="18.75" x14ac:dyDescent="0.25">
      <c r="A15" s="79" t="s">
        <v>32</v>
      </c>
      <c r="B15" s="79"/>
      <c r="C15" s="6">
        <v>0.5</v>
      </c>
      <c r="D15" s="7"/>
      <c r="E15" s="5"/>
      <c r="F15" s="80" t="s">
        <v>208</v>
      </c>
      <c r="G15" s="80"/>
      <c r="H15" s="80"/>
      <c r="I15" s="80"/>
      <c r="J15" s="20"/>
      <c r="K15" s="81"/>
      <c r="L15" s="81"/>
      <c r="M15" s="81"/>
      <c r="N15" s="81"/>
      <c r="O15" s="81"/>
    </row>
    <row r="16" spans="1:15" ht="18.75" x14ac:dyDescent="0.25">
      <c r="A16" s="79" t="s">
        <v>33</v>
      </c>
      <c r="B16" s="79"/>
      <c r="C16" s="6">
        <v>0.5</v>
      </c>
      <c r="D16" s="7"/>
      <c r="E16" s="5"/>
      <c r="F16" s="80" t="s">
        <v>208</v>
      </c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>
        <v>0.5</v>
      </c>
      <c r="D17" s="7"/>
      <c r="E17" s="5"/>
      <c r="F17" s="80" t="s">
        <v>208</v>
      </c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ht="30" x14ac:dyDescent="0.25">
      <c r="A21" s="25">
        <v>45089</v>
      </c>
      <c r="B21" s="26" t="s">
        <v>72</v>
      </c>
      <c r="C21" s="27">
        <v>0.42152777777777778</v>
      </c>
      <c r="D21" s="27">
        <v>0.47500000000000003</v>
      </c>
      <c r="E21" s="26" t="s">
        <v>91</v>
      </c>
      <c r="F21" s="26">
        <v>86</v>
      </c>
      <c r="G21" s="26" t="s">
        <v>42</v>
      </c>
      <c r="H21" s="26" t="s">
        <v>92</v>
      </c>
      <c r="I21" s="26"/>
      <c r="J21" s="26" t="s">
        <v>93</v>
      </c>
      <c r="K21" s="31" t="s">
        <v>94</v>
      </c>
      <c r="L21" s="28"/>
      <c r="M21" s="28">
        <v>-15</v>
      </c>
      <c r="N21" s="28">
        <f t="shared" ref="N21:N84" si="1">F21+M21</f>
        <v>71</v>
      </c>
    </row>
    <row r="22" spans="1:15" ht="30" x14ac:dyDescent="0.25">
      <c r="A22" s="25">
        <v>45089</v>
      </c>
      <c r="B22" s="26" t="s">
        <v>72</v>
      </c>
      <c r="C22" s="27">
        <v>0.48472222222222222</v>
      </c>
      <c r="D22" s="27">
        <v>0.4993055555555555</v>
      </c>
      <c r="E22" s="26" t="s">
        <v>95</v>
      </c>
      <c r="F22" s="26">
        <v>10.199999999999999</v>
      </c>
      <c r="G22" s="26"/>
      <c r="H22" s="26" t="s">
        <v>93</v>
      </c>
      <c r="I22" s="26" t="s">
        <v>96</v>
      </c>
      <c r="J22" s="26" t="s">
        <v>97</v>
      </c>
      <c r="K22" s="31" t="s">
        <v>98</v>
      </c>
      <c r="L22" s="28"/>
      <c r="M22" s="28"/>
      <c r="N22" s="28">
        <f t="shared" si="1"/>
        <v>10.199999999999999</v>
      </c>
    </row>
    <row r="23" spans="1:15" x14ac:dyDescent="0.25">
      <c r="A23" s="25">
        <v>45089</v>
      </c>
      <c r="B23" s="26" t="s">
        <v>72</v>
      </c>
      <c r="C23" s="27">
        <v>0.62916666666666665</v>
      </c>
      <c r="D23" s="27">
        <v>0.64236111111111105</v>
      </c>
      <c r="E23" s="26" t="s">
        <v>99</v>
      </c>
      <c r="F23" s="26">
        <v>9.1</v>
      </c>
      <c r="G23" s="26" t="s">
        <v>96</v>
      </c>
      <c r="H23" s="26" t="s">
        <v>97</v>
      </c>
      <c r="I23" s="26"/>
      <c r="J23" s="26" t="s">
        <v>93</v>
      </c>
      <c r="K23" s="31" t="s">
        <v>100</v>
      </c>
      <c r="L23" s="28"/>
      <c r="M23" s="28"/>
      <c r="N23" s="28">
        <f t="shared" si="1"/>
        <v>9.1</v>
      </c>
    </row>
    <row r="24" spans="1:15" x14ac:dyDescent="0.25">
      <c r="A24" s="25">
        <v>45089</v>
      </c>
      <c r="B24" s="26" t="s">
        <v>72</v>
      </c>
      <c r="C24" s="27">
        <v>0.67152777777777783</v>
      </c>
      <c r="D24" s="27">
        <v>0.73125000000000007</v>
      </c>
      <c r="E24" s="26" t="s">
        <v>99</v>
      </c>
      <c r="F24" s="26">
        <v>89.8</v>
      </c>
      <c r="G24" s="26"/>
      <c r="H24" s="26" t="s">
        <v>93</v>
      </c>
      <c r="I24" s="26" t="s">
        <v>101</v>
      </c>
      <c r="J24" s="26" t="s">
        <v>102</v>
      </c>
      <c r="K24" s="31" t="s">
        <v>103</v>
      </c>
      <c r="L24" s="28"/>
      <c r="M24" s="28"/>
      <c r="N24" s="28">
        <f t="shared" si="1"/>
        <v>89.8</v>
      </c>
    </row>
    <row r="25" spans="1:15" ht="30" x14ac:dyDescent="0.25">
      <c r="A25" s="25">
        <v>45089</v>
      </c>
      <c r="B25" s="26" t="s">
        <v>72</v>
      </c>
      <c r="C25" s="27">
        <v>0.76041666666666663</v>
      </c>
      <c r="D25" s="27">
        <v>0.76874999999999993</v>
      </c>
      <c r="E25" s="26" t="s">
        <v>104</v>
      </c>
      <c r="F25" s="26">
        <v>4.5999999999999996</v>
      </c>
      <c r="G25" s="26" t="s">
        <v>101</v>
      </c>
      <c r="H25" s="26" t="s">
        <v>102</v>
      </c>
      <c r="I25" s="26"/>
      <c r="J25" s="26" t="s">
        <v>105</v>
      </c>
      <c r="K25" s="31" t="s">
        <v>106</v>
      </c>
      <c r="L25" s="28"/>
      <c r="M25" s="28"/>
      <c r="N25" s="28">
        <f t="shared" si="1"/>
        <v>4.5999999999999996</v>
      </c>
    </row>
    <row r="26" spans="1:15" x14ac:dyDescent="0.25">
      <c r="A26" s="25">
        <v>45089</v>
      </c>
      <c r="B26" s="26" t="s">
        <v>72</v>
      </c>
      <c r="C26" s="27">
        <v>0.7729166666666667</v>
      </c>
      <c r="D26" s="27">
        <v>0.78611111111111109</v>
      </c>
      <c r="E26" s="26"/>
      <c r="F26" s="26">
        <v>7.4</v>
      </c>
      <c r="G26" s="26"/>
      <c r="H26" s="26" t="s">
        <v>105</v>
      </c>
      <c r="I26" s="26" t="s">
        <v>107</v>
      </c>
      <c r="J26" s="26" t="s">
        <v>108</v>
      </c>
      <c r="K26" s="31" t="s">
        <v>109</v>
      </c>
      <c r="L26" s="28"/>
      <c r="M26" s="28"/>
      <c r="N26" s="28">
        <f t="shared" si="1"/>
        <v>7.4</v>
      </c>
    </row>
    <row r="27" spans="1:15" x14ac:dyDescent="0.25">
      <c r="A27" s="25">
        <v>45090</v>
      </c>
      <c r="B27" s="26" t="s">
        <v>110</v>
      </c>
      <c r="C27" s="27">
        <v>0.3666666666666667</v>
      </c>
      <c r="D27" s="27">
        <v>0.37152777777777773</v>
      </c>
      <c r="E27" s="26" t="s">
        <v>111</v>
      </c>
      <c r="F27" s="26">
        <v>3.3</v>
      </c>
      <c r="G27" s="26" t="s">
        <v>112</v>
      </c>
      <c r="H27" s="26" t="s">
        <v>113</v>
      </c>
      <c r="I27" s="26" t="s">
        <v>114</v>
      </c>
      <c r="J27" s="26" t="s">
        <v>115</v>
      </c>
      <c r="K27" s="31" t="s">
        <v>100</v>
      </c>
      <c r="L27" s="28"/>
      <c r="M27" s="28"/>
      <c r="N27" s="28">
        <f t="shared" si="1"/>
        <v>3.3</v>
      </c>
    </row>
    <row r="28" spans="1:15" x14ac:dyDescent="0.25">
      <c r="A28" s="25">
        <v>45090</v>
      </c>
      <c r="B28" s="26" t="s">
        <v>110</v>
      </c>
      <c r="C28" s="27">
        <v>0.38819444444444445</v>
      </c>
      <c r="D28" s="27">
        <v>0.39444444444444443</v>
      </c>
      <c r="E28" s="26" t="s">
        <v>116</v>
      </c>
      <c r="F28" s="26">
        <v>3.6</v>
      </c>
      <c r="G28" s="26" t="s">
        <v>114</v>
      </c>
      <c r="H28" s="26" t="s">
        <v>115</v>
      </c>
      <c r="I28" s="26" t="s">
        <v>117</v>
      </c>
      <c r="J28" s="26" t="s">
        <v>118</v>
      </c>
      <c r="K28" s="31" t="s">
        <v>119</v>
      </c>
      <c r="L28" s="28"/>
      <c r="M28" s="28"/>
      <c r="N28" s="28">
        <f t="shared" si="1"/>
        <v>3.6</v>
      </c>
    </row>
    <row r="29" spans="1:15" ht="60" x14ac:dyDescent="0.25">
      <c r="A29" s="25">
        <v>45090</v>
      </c>
      <c r="B29" s="26" t="s">
        <v>110</v>
      </c>
      <c r="C29" s="27">
        <v>0.4548611111111111</v>
      </c>
      <c r="D29" s="27">
        <v>0.46180555555555558</v>
      </c>
      <c r="E29" s="26" t="s">
        <v>91</v>
      </c>
      <c r="F29" s="26">
        <v>2.7</v>
      </c>
      <c r="G29" s="26" t="s">
        <v>117</v>
      </c>
      <c r="H29" s="26" t="s">
        <v>118</v>
      </c>
      <c r="I29" s="26" t="s">
        <v>120</v>
      </c>
      <c r="J29" s="26" t="s">
        <v>121</v>
      </c>
      <c r="K29" s="31" t="s">
        <v>122</v>
      </c>
      <c r="L29" s="28"/>
      <c r="M29" s="28"/>
      <c r="N29" s="28">
        <f t="shared" si="1"/>
        <v>2.7</v>
      </c>
    </row>
    <row r="30" spans="1:15" ht="30" x14ac:dyDescent="0.25">
      <c r="A30" s="25">
        <v>45090</v>
      </c>
      <c r="B30" s="26" t="s">
        <v>110</v>
      </c>
      <c r="C30" s="27">
        <v>0.47152777777777777</v>
      </c>
      <c r="D30" s="27">
        <v>0.47569444444444442</v>
      </c>
      <c r="E30" s="26" t="s">
        <v>123</v>
      </c>
      <c r="F30" s="26">
        <v>0.9</v>
      </c>
      <c r="G30" s="26" t="s">
        <v>120</v>
      </c>
      <c r="H30" s="26" t="s">
        <v>121</v>
      </c>
      <c r="I30" s="26" t="s">
        <v>42</v>
      </c>
      <c r="J30" s="26" t="s">
        <v>92</v>
      </c>
      <c r="K30" s="31" t="s">
        <v>124</v>
      </c>
      <c r="L30" s="28"/>
      <c r="M30" s="28"/>
      <c r="N30" s="28">
        <f t="shared" si="1"/>
        <v>0.9</v>
      </c>
    </row>
    <row r="31" spans="1:15" ht="45" x14ac:dyDescent="0.25">
      <c r="A31" s="25">
        <v>45090</v>
      </c>
      <c r="B31" s="26" t="s">
        <v>110</v>
      </c>
      <c r="C31" s="27">
        <v>0.58680555555555558</v>
      </c>
      <c r="D31" s="27">
        <v>0.59166666666666667</v>
      </c>
      <c r="E31" s="26" t="s">
        <v>125</v>
      </c>
      <c r="F31" s="26">
        <v>2.6</v>
      </c>
      <c r="G31" s="26" t="s">
        <v>42</v>
      </c>
      <c r="H31" s="26" t="s">
        <v>92</v>
      </c>
      <c r="I31" s="26" t="s">
        <v>117</v>
      </c>
      <c r="J31" s="26" t="s">
        <v>118</v>
      </c>
      <c r="K31" s="31" t="s">
        <v>126</v>
      </c>
      <c r="L31" s="28"/>
      <c r="M31" s="28"/>
      <c r="N31" s="28">
        <f t="shared" si="1"/>
        <v>2.6</v>
      </c>
    </row>
    <row r="32" spans="1:15" x14ac:dyDescent="0.25">
      <c r="A32" s="25">
        <v>45090</v>
      </c>
      <c r="B32" s="26" t="s">
        <v>110</v>
      </c>
      <c r="C32" s="27">
        <v>0.65555555555555556</v>
      </c>
      <c r="D32" s="27">
        <v>0.65833333333333333</v>
      </c>
      <c r="E32" s="26" t="s">
        <v>127</v>
      </c>
      <c r="F32" s="26">
        <v>1.2</v>
      </c>
      <c r="G32" s="26" t="s">
        <v>117</v>
      </c>
      <c r="H32" s="26" t="s">
        <v>118</v>
      </c>
      <c r="I32" s="26" t="s">
        <v>128</v>
      </c>
      <c r="J32" s="26" t="s">
        <v>129</v>
      </c>
      <c r="K32" s="31" t="s">
        <v>130</v>
      </c>
      <c r="L32" s="28"/>
      <c r="M32" s="28"/>
      <c r="N32" s="28">
        <f t="shared" si="1"/>
        <v>1.2</v>
      </c>
    </row>
    <row r="33" spans="1:14" ht="30" x14ac:dyDescent="0.25">
      <c r="A33" s="25">
        <v>45090</v>
      </c>
      <c r="B33" s="26" t="s">
        <v>110</v>
      </c>
      <c r="C33" s="27">
        <v>0.66041666666666665</v>
      </c>
      <c r="D33" s="27">
        <v>0.6645833333333333</v>
      </c>
      <c r="E33" s="26" t="s">
        <v>131</v>
      </c>
      <c r="F33" s="26">
        <v>2</v>
      </c>
      <c r="G33" s="26" t="s">
        <v>128</v>
      </c>
      <c r="H33" s="26" t="s">
        <v>129</v>
      </c>
      <c r="I33" s="26" t="s">
        <v>117</v>
      </c>
      <c r="J33" s="26" t="s">
        <v>118</v>
      </c>
      <c r="K33" s="31" t="s">
        <v>132</v>
      </c>
      <c r="L33" s="28"/>
      <c r="M33" s="28"/>
      <c r="N33" s="28">
        <f t="shared" si="1"/>
        <v>2</v>
      </c>
    </row>
    <row r="34" spans="1:14" x14ac:dyDescent="0.25">
      <c r="A34" s="25">
        <v>45090</v>
      </c>
      <c r="B34" s="26" t="s">
        <v>110</v>
      </c>
      <c r="C34" s="27">
        <v>0.71944444444444444</v>
      </c>
      <c r="D34" s="27">
        <v>0.72777777777777775</v>
      </c>
      <c r="E34" s="26" t="s">
        <v>133</v>
      </c>
      <c r="F34" s="26">
        <v>4.8</v>
      </c>
      <c r="G34" s="26" t="s">
        <v>117</v>
      </c>
      <c r="H34" s="26" t="s">
        <v>118</v>
      </c>
      <c r="I34" s="26" t="s">
        <v>112</v>
      </c>
      <c r="J34" s="26" t="s">
        <v>113</v>
      </c>
      <c r="K34" s="31" t="s">
        <v>134</v>
      </c>
      <c r="L34" s="28"/>
      <c r="M34" s="28"/>
      <c r="N34" s="28">
        <f t="shared" si="1"/>
        <v>4.8</v>
      </c>
    </row>
    <row r="35" spans="1:14" x14ac:dyDescent="0.25">
      <c r="A35" s="25">
        <v>45090</v>
      </c>
      <c r="B35" s="26" t="s">
        <v>110</v>
      </c>
      <c r="C35" s="27">
        <v>0.76458333333333339</v>
      </c>
      <c r="D35" s="27">
        <v>0.7729166666666667</v>
      </c>
      <c r="E35" s="26" t="s">
        <v>135</v>
      </c>
      <c r="F35" s="26">
        <v>4.4000000000000004</v>
      </c>
      <c r="G35" s="26" t="s">
        <v>112</v>
      </c>
      <c r="H35" s="26" t="s">
        <v>113</v>
      </c>
      <c r="I35" s="26"/>
      <c r="J35" s="26" t="s">
        <v>136</v>
      </c>
      <c r="K35" s="31" t="s">
        <v>137</v>
      </c>
      <c r="L35" s="28"/>
      <c r="M35" s="28"/>
      <c r="N35" s="28">
        <f t="shared" si="1"/>
        <v>4.4000000000000004</v>
      </c>
    </row>
    <row r="36" spans="1:14" ht="30" x14ac:dyDescent="0.25">
      <c r="A36" s="25">
        <v>45090</v>
      </c>
      <c r="B36" s="26" t="s">
        <v>110</v>
      </c>
      <c r="C36" s="27">
        <v>0.80902777777777779</v>
      </c>
      <c r="D36" s="27">
        <v>0.81527777777777777</v>
      </c>
      <c r="E36" s="26"/>
      <c r="F36" s="26">
        <v>4.3</v>
      </c>
      <c r="G36" s="26"/>
      <c r="H36" s="26" t="s">
        <v>136</v>
      </c>
      <c r="I36" s="26" t="s">
        <v>112</v>
      </c>
      <c r="J36" s="26" t="s">
        <v>113</v>
      </c>
      <c r="K36" s="31" t="s">
        <v>138</v>
      </c>
      <c r="L36" s="28"/>
      <c r="M36" s="28"/>
      <c r="N36" s="28">
        <f t="shared" si="1"/>
        <v>4.3</v>
      </c>
    </row>
    <row r="37" spans="1:14" x14ac:dyDescent="0.25">
      <c r="A37" s="25">
        <v>45091</v>
      </c>
      <c r="B37" s="26" t="s">
        <v>139</v>
      </c>
      <c r="C37" s="27">
        <v>0.41388888888888892</v>
      </c>
      <c r="D37" s="27">
        <v>0.4201388888888889</v>
      </c>
      <c r="E37" s="26" t="s">
        <v>140</v>
      </c>
      <c r="F37" s="26">
        <v>4.2</v>
      </c>
      <c r="G37" s="26" t="s">
        <v>141</v>
      </c>
      <c r="H37" s="26" t="s">
        <v>142</v>
      </c>
      <c r="I37" s="26" t="s">
        <v>101</v>
      </c>
      <c r="J37" s="26" t="s">
        <v>102</v>
      </c>
      <c r="K37" s="31" t="s">
        <v>143</v>
      </c>
      <c r="L37" s="28"/>
      <c r="M37" s="28"/>
      <c r="N37" s="28">
        <f t="shared" si="1"/>
        <v>4.2</v>
      </c>
    </row>
    <row r="38" spans="1:14" x14ac:dyDescent="0.25">
      <c r="A38" s="25">
        <v>45091</v>
      </c>
      <c r="B38" s="26" t="s">
        <v>139</v>
      </c>
      <c r="C38" s="27">
        <v>0.48472222222222222</v>
      </c>
      <c r="D38" s="27">
        <v>0.48888888888888887</v>
      </c>
      <c r="E38" s="26" t="s">
        <v>144</v>
      </c>
      <c r="F38" s="26">
        <v>1.9</v>
      </c>
      <c r="G38" s="26" t="s">
        <v>101</v>
      </c>
      <c r="H38" s="26" t="s">
        <v>102</v>
      </c>
      <c r="I38" s="26"/>
      <c r="J38" s="26" t="s">
        <v>145</v>
      </c>
      <c r="K38" s="31" t="s">
        <v>146</v>
      </c>
      <c r="L38" s="28"/>
      <c r="M38" s="28"/>
      <c r="N38" s="28">
        <f t="shared" si="1"/>
        <v>1.9</v>
      </c>
    </row>
    <row r="39" spans="1:14" ht="30" x14ac:dyDescent="0.25">
      <c r="A39" s="25">
        <v>45091</v>
      </c>
      <c r="B39" s="26" t="s">
        <v>139</v>
      </c>
      <c r="C39" s="27">
        <v>0.55555555555555558</v>
      </c>
      <c r="D39" s="27">
        <v>0.56527777777777777</v>
      </c>
      <c r="E39" s="26"/>
      <c r="F39" s="26">
        <v>4.3</v>
      </c>
      <c r="G39" s="26"/>
      <c r="H39" s="26" t="s">
        <v>145</v>
      </c>
      <c r="I39" s="26"/>
      <c r="J39" s="26" t="s">
        <v>147</v>
      </c>
      <c r="K39" s="31" t="s">
        <v>148</v>
      </c>
      <c r="L39" s="28"/>
      <c r="M39" s="28"/>
      <c r="N39" s="28">
        <f t="shared" si="1"/>
        <v>4.3</v>
      </c>
    </row>
    <row r="40" spans="1:14" ht="60" x14ac:dyDescent="0.25">
      <c r="A40" s="25">
        <v>45091</v>
      </c>
      <c r="B40" s="26" t="s">
        <v>139</v>
      </c>
      <c r="C40" s="27">
        <v>0.67013888888888884</v>
      </c>
      <c r="D40" s="27">
        <v>0.68333333333333324</v>
      </c>
      <c r="E40" s="26" t="s">
        <v>149</v>
      </c>
      <c r="F40" s="26">
        <v>5.9</v>
      </c>
      <c r="G40" s="26" t="s">
        <v>42</v>
      </c>
      <c r="H40" s="26" t="s">
        <v>92</v>
      </c>
      <c r="I40" s="26" t="s">
        <v>101</v>
      </c>
      <c r="J40" s="26" t="s">
        <v>102</v>
      </c>
      <c r="K40" s="31" t="s">
        <v>150</v>
      </c>
      <c r="L40" s="28"/>
      <c r="M40" s="28"/>
      <c r="N40" s="28">
        <f t="shared" si="1"/>
        <v>5.9</v>
      </c>
    </row>
    <row r="41" spans="1:14" ht="30" x14ac:dyDescent="0.25">
      <c r="A41" s="25">
        <v>45091</v>
      </c>
      <c r="B41" s="26" t="s">
        <v>139</v>
      </c>
      <c r="C41" s="27">
        <v>0.70208333333333339</v>
      </c>
      <c r="D41" s="27">
        <v>0.70624999999999993</v>
      </c>
      <c r="E41" s="26" t="s">
        <v>151</v>
      </c>
      <c r="F41" s="26">
        <v>1.6</v>
      </c>
      <c r="G41" s="26" t="s">
        <v>101</v>
      </c>
      <c r="H41" s="26" t="s">
        <v>102</v>
      </c>
      <c r="I41" s="26"/>
      <c r="J41" s="26" t="s">
        <v>152</v>
      </c>
      <c r="K41" s="31" t="s">
        <v>153</v>
      </c>
      <c r="L41" s="28"/>
      <c r="M41" s="28"/>
      <c r="N41" s="28">
        <f t="shared" si="1"/>
        <v>1.6</v>
      </c>
    </row>
    <row r="42" spans="1:14" x14ac:dyDescent="0.25">
      <c r="A42" s="25">
        <v>45091</v>
      </c>
      <c r="B42" s="26" t="s">
        <v>139</v>
      </c>
      <c r="C42" s="27">
        <v>0.72222222222222221</v>
      </c>
      <c r="D42" s="27">
        <v>0.72430555555555554</v>
      </c>
      <c r="E42" s="26" t="s">
        <v>154</v>
      </c>
      <c r="F42" s="26">
        <v>0.7</v>
      </c>
      <c r="G42" s="26"/>
      <c r="H42" s="26" t="s">
        <v>152</v>
      </c>
      <c r="I42" s="26" t="s">
        <v>101</v>
      </c>
      <c r="J42" s="26" t="s">
        <v>102</v>
      </c>
      <c r="K42" s="31" t="s">
        <v>155</v>
      </c>
      <c r="L42" s="28"/>
      <c r="M42" s="28"/>
      <c r="N42" s="28">
        <f t="shared" si="1"/>
        <v>0.7</v>
      </c>
    </row>
    <row r="43" spans="1:14" ht="30" x14ac:dyDescent="0.25">
      <c r="A43" s="25">
        <v>45091</v>
      </c>
      <c r="B43" s="26" t="s">
        <v>139</v>
      </c>
      <c r="C43" s="27">
        <v>0.73749999999999993</v>
      </c>
      <c r="D43" s="27">
        <v>0.75486111111111109</v>
      </c>
      <c r="E43" s="26"/>
      <c r="F43" s="26">
        <v>10.9</v>
      </c>
      <c r="G43" s="26" t="s">
        <v>101</v>
      </c>
      <c r="H43" s="26" t="s">
        <v>102</v>
      </c>
      <c r="I43" s="26" t="s">
        <v>156</v>
      </c>
      <c r="J43" s="26" t="s">
        <v>157</v>
      </c>
      <c r="K43" s="31" t="s">
        <v>158</v>
      </c>
      <c r="L43" s="28"/>
      <c r="M43" s="28"/>
      <c r="N43" s="28">
        <f t="shared" si="1"/>
        <v>10.9</v>
      </c>
    </row>
    <row r="44" spans="1:14" ht="60" x14ac:dyDescent="0.25">
      <c r="A44" s="25">
        <v>45092</v>
      </c>
      <c r="B44" s="26" t="s">
        <v>159</v>
      </c>
      <c r="C44" s="27">
        <v>0.36388888888888887</v>
      </c>
      <c r="D44" s="27">
        <v>0.37222222222222223</v>
      </c>
      <c r="E44" s="26" t="s">
        <v>160</v>
      </c>
      <c r="F44" s="26">
        <v>4.5999999999999996</v>
      </c>
      <c r="G44" s="26"/>
      <c r="H44" s="26" t="s">
        <v>161</v>
      </c>
      <c r="I44" s="26" t="s">
        <v>112</v>
      </c>
      <c r="J44" s="26" t="s">
        <v>113</v>
      </c>
      <c r="K44" s="31" t="s">
        <v>162</v>
      </c>
      <c r="L44" s="28"/>
      <c r="M44" s="28"/>
      <c r="N44" s="28">
        <f t="shared" si="1"/>
        <v>4.5999999999999996</v>
      </c>
    </row>
    <row r="45" spans="1:14" x14ac:dyDescent="0.25">
      <c r="A45" s="25">
        <v>45092</v>
      </c>
      <c r="B45" s="26" t="s">
        <v>159</v>
      </c>
      <c r="C45" s="27">
        <v>0.4381944444444445</v>
      </c>
      <c r="D45" s="27">
        <v>0.44791666666666669</v>
      </c>
      <c r="E45" s="26" t="s">
        <v>99</v>
      </c>
      <c r="F45" s="26">
        <v>5.9</v>
      </c>
      <c r="G45" s="26" t="s">
        <v>112</v>
      </c>
      <c r="H45" s="26" t="s">
        <v>113</v>
      </c>
      <c r="I45" s="26" t="s">
        <v>101</v>
      </c>
      <c r="J45" s="26" t="s">
        <v>102</v>
      </c>
      <c r="K45" s="31"/>
      <c r="L45" s="28"/>
      <c r="M45" s="28"/>
      <c r="N45" s="28">
        <f t="shared" si="1"/>
        <v>5.9</v>
      </c>
    </row>
    <row r="46" spans="1:14" x14ac:dyDescent="0.25">
      <c r="A46" s="25">
        <v>45092</v>
      </c>
      <c r="B46" s="26" t="s">
        <v>159</v>
      </c>
      <c r="C46" s="27">
        <v>0.4770833333333333</v>
      </c>
      <c r="D46" s="27">
        <v>0.48125000000000001</v>
      </c>
      <c r="E46" s="26" t="s">
        <v>163</v>
      </c>
      <c r="F46" s="26">
        <v>2.6</v>
      </c>
      <c r="G46" s="26" t="s">
        <v>101</v>
      </c>
      <c r="H46" s="26" t="s">
        <v>102</v>
      </c>
      <c r="I46" s="26"/>
      <c r="J46" s="26" t="s">
        <v>164</v>
      </c>
      <c r="K46" s="31" t="s">
        <v>165</v>
      </c>
      <c r="L46" s="28"/>
      <c r="M46" s="28"/>
      <c r="N46" s="28">
        <f t="shared" si="1"/>
        <v>2.6</v>
      </c>
    </row>
    <row r="47" spans="1:14" x14ac:dyDescent="0.25">
      <c r="A47" s="25">
        <v>45092</v>
      </c>
      <c r="B47" s="26" t="s">
        <v>159</v>
      </c>
      <c r="C47" s="27">
        <v>0.49305555555555558</v>
      </c>
      <c r="D47" s="27">
        <v>0.4993055555555555</v>
      </c>
      <c r="E47" s="26" t="s">
        <v>166</v>
      </c>
      <c r="F47" s="26">
        <v>2</v>
      </c>
      <c r="G47" s="26"/>
      <c r="H47" s="26" t="s">
        <v>164</v>
      </c>
      <c r="I47" s="26"/>
      <c r="J47" s="26" t="s">
        <v>161</v>
      </c>
      <c r="K47" s="31" t="s">
        <v>167</v>
      </c>
      <c r="L47" s="28"/>
      <c r="M47" s="28"/>
      <c r="N47" s="28">
        <f t="shared" si="1"/>
        <v>2</v>
      </c>
    </row>
    <row r="48" spans="1:14" x14ac:dyDescent="0.25">
      <c r="A48" s="25">
        <v>45092</v>
      </c>
      <c r="B48" s="26" t="s">
        <v>159</v>
      </c>
      <c r="C48" s="27">
        <v>0.50694444444444442</v>
      </c>
      <c r="D48" s="27">
        <v>0.50972222222222219</v>
      </c>
      <c r="E48" s="26" t="s">
        <v>168</v>
      </c>
      <c r="F48" s="26">
        <v>1.9</v>
      </c>
      <c r="G48" s="26"/>
      <c r="H48" s="26" t="s">
        <v>161</v>
      </c>
      <c r="I48" s="26" t="s">
        <v>42</v>
      </c>
      <c r="J48" s="26" t="s">
        <v>92</v>
      </c>
      <c r="K48" s="31" t="s">
        <v>169</v>
      </c>
      <c r="L48" s="28"/>
      <c r="M48" s="28"/>
      <c r="N48" s="28">
        <f t="shared" si="1"/>
        <v>1.9</v>
      </c>
    </row>
    <row r="49" spans="1:14" ht="45" x14ac:dyDescent="0.25">
      <c r="A49" s="25">
        <v>45092</v>
      </c>
      <c r="B49" s="26" t="s">
        <v>159</v>
      </c>
      <c r="C49" s="27">
        <v>0.52013888888888882</v>
      </c>
      <c r="D49" s="27">
        <v>0.52361111111111114</v>
      </c>
      <c r="E49" s="26" t="s">
        <v>170</v>
      </c>
      <c r="F49" s="26">
        <v>3.2</v>
      </c>
      <c r="G49" s="26" t="s">
        <v>42</v>
      </c>
      <c r="H49" s="26" t="s">
        <v>92</v>
      </c>
      <c r="I49" s="26" t="s">
        <v>117</v>
      </c>
      <c r="J49" s="26" t="s">
        <v>118</v>
      </c>
      <c r="K49" s="31" t="s">
        <v>171</v>
      </c>
      <c r="L49" s="28"/>
      <c r="M49" s="28"/>
      <c r="N49" s="28">
        <f t="shared" si="1"/>
        <v>3.2</v>
      </c>
    </row>
    <row r="50" spans="1:14" x14ac:dyDescent="0.25">
      <c r="A50" s="25">
        <v>45092</v>
      </c>
      <c r="B50" s="26" t="s">
        <v>159</v>
      </c>
      <c r="C50" s="27">
        <v>0.54722222222222217</v>
      </c>
      <c r="D50" s="27">
        <v>0.55486111111111114</v>
      </c>
      <c r="E50" s="26"/>
      <c r="F50" s="26">
        <v>4.0999999999999996</v>
      </c>
      <c r="G50" s="26" t="s">
        <v>117</v>
      </c>
      <c r="H50" s="26" t="s">
        <v>118</v>
      </c>
      <c r="I50" s="26" t="s">
        <v>172</v>
      </c>
      <c r="J50" s="26" t="s">
        <v>173</v>
      </c>
      <c r="K50" s="31" t="s">
        <v>174</v>
      </c>
      <c r="L50" s="28"/>
      <c r="M50" s="28"/>
      <c r="N50" s="28">
        <f t="shared" si="1"/>
        <v>4.0999999999999996</v>
      </c>
    </row>
    <row r="51" spans="1:14" x14ac:dyDescent="0.25">
      <c r="A51" s="25">
        <v>45092</v>
      </c>
      <c r="B51" s="26" t="s">
        <v>159</v>
      </c>
      <c r="C51" s="27">
        <v>0.65902777777777777</v>
      </c>
      <c r="D51" s="27">
        <v>0.66111111111111109</v>
      </c>
      <c r="E51" s="26" t="s">
        <v>168</v>
      </c>
      <c r="F51" s="26">
        <v>0.8</v>
      </c>
      <c r="G51" s="26" t="s">
        <v>42</v>
      </c>
      <c r="H51" s="26" t="s">
        <v>92</v>
      </c>
      <c r="I51" s="26"/>
      <c r="J51" s="26" t="s">
        <v>164</v>
      </c>
      <c r="K51" s="31" t="s">
        <v>100</v>
      </c>
      <c r="L51" s="28"/>
      <c r="M51" s="28"/>
      <c r="N51" s="28">
        <f t="shared" si="1"/>
        <v>0.8</v>
      </c>
    </row>
    <row r="52" spans="1:14" ht="30" x14ac:dyDescent="0.25">
      <c r="A52" s="25">
        <v>45092</v>
      </c>
      <c r="B52" s="26" t="s">
        <v>159</v>
      </c>
      <c r="C52" s="27">
        <v>0.67152777777777783</v>
      </c>
      <c r="D52" s="27">
        <v>0.68819444444444444</v>
      </c>
      <c r="E52" s="26" t="s">
        <v>175</v>
      </c>
      <c r="F52" s="26">
        <v>30.4</v>
      </c>
      <c r="G52" s="26"/>
      <c r="H52" s="26" t="s">
        <v>164</v>
      </c>
      <c r="I52" s="26"/>
      <c r="J52" s="26" t="s">
        <v>176</v>
      </c>
      <c r="K52" s="31" t="s">
        <v>177</v>
      </c>
      <c r="L52" s="28"/>
      <c r="M52" s="28"/>
      <c r="N52" s="28">
        <f t="shared" si="1"/>
        <v>30.4</v>
      </c>
    </row>
    <row r="53" spans="1:14" ht="30" x14ac:dyDescent="0.25">
      <c r="A53" s="25">
        <v>45092</v>
      </c>
      <c r="B53" s="26" t="s">
        <v>159</v>
      </c>
      <c r="C53" s="27">
        <v>0.7090277777777777</v>
      </c>
      <c r="D53" s="27">
        <v>0.7284722222222223</v>
      </c>
      <c r="E53" s="26" t="s">
        <v>178</v>
      </c>
      <c r="F53" s="26">
        <v>26.3</v>
      </c>
      <c r="G53" s="26"/>
      <c r="H53" s="26" t="s">
        <v>176</v>
      </c>
      <c r="I53" s="26" t="s">
        <v>101</v>
      </c>
      <c r="J53" s="26" t="s">
        <v>102</v>
      </c>
      <c r="K53" s="31" t="s">
        <v>179</v>
      </c>
      <c r="L53" s="28"/>
      <c r="M53" s="28"/>
      <c r="N53" s="28">
        <f t="shared" si="1"/>
        <v>26.3</v>
      </c>
    </row>
    <row r="54" spans="1:14" ht="30" x14ac:dyDescent="0.25">
      <c r="A54" s="25">
        <v>45092</v>
      </c>
      <c r="B54" s="26" t="s">
        <v>159</v>
      </c>
      <c r="C54" s="27">
        <v>0.73402777777777783</v>
      </c>
      <c r="D54" s="27">
        <v>0.7368055555555556</v>
      </c>
      <c r="E54" s="26" t="s">
        <v>180</v>
      </c>
      <c r="F54" s="26">
        <v>0.7</v>
      </c>
      <c r="G54" s="26" t="s">
        <v>101</v>
      </c>
      <c r="H54" s="26" t="s">
        <v>102</v>
      </c>
      <c r="I54" s="26" t="s">
        <v>181</v>
      </c>
      <c r="J54" s="26" t="s">
        <v>118</v>
      </c>
      <c r="K54" s="31" t="s">
        <v>182</v>
      </c>
      <c r="L54" s="28"/>
      <c r="M54" s="28"/>
      <c r="N54" s="28">
        <f t="shared" si="1"/>
        <v>0.7</v>
      </c>
    </row>
    <row r="55" spans="1:14" x14ac:dyDescent="0.25">
      <c r="A55" s="25">
        <v>45092</v>
      </c>
      <c r="B55" s="26" t="s">
        <v>159</v>
      </c>
      <c r="C55" s="27">
        <v>0.73958333333333337</v>
      </c>
      <c r="D55" s="27">
        <v>0.7416666666666667</v>
      </c>
      <c r="E55" s="26" t="s">
        <v>183</v>
      </c>
      <c r="F55" s="26">
        <v>0.5</v>
      </c>
      <c r="G55" s="26" t="s">
        <v>181</v>
      </c>
      <c r="H55" s="26" t="s">
        <v>118</v>
      </c>
      <c r="I55" s="26" t="s">
        <v>101</v>
      </c>
      <c r="J55" s="26" t="s">
        <v>102</v>
      </c>
      <c r="K55" s="31" t="s">
        <v>184</v>
      </c>
      <c r="L55" s="28"/>
      <c r="M55" s="28"/>
      <c r="N55" s="28">
        <f t="shared" si="1"/>
        <v>0.5</v>
      </c>
    </row>
    <row r="56" spans="1:14" ht="45" x14ac:dyDescent="0.25">
      <c r="A56" s="25">
        <v>45092</v>
      </c>
      <c r="B56" s="26" t="s">
        <v>159</v>
      </c>
      <c r="C56" s="27">
        <v>0.79583333333333339</v>
      </c>
      <c r="D56" s="27">
        <v>0.81041666666666667</v>
      </c>
      <c r="E56" s="26"/>
      <c r="F56" s="26">
        <v>5.9</v>
      </c>
      <c r="G56" s="26" t="s">
        <v>101</v>
      </c>
      <c r="H56" s="26" t="s">
        <v>102</v>
      </c>
      <c r="I56" s="26" t="s">
        <v>141</v>
      </c>
      <c r="J56" s="26" t="s">
        <v>142</v>
      </c>
      <c r="K56" s="31" t="s">
        <v>185</v>
      </c>
      <c r="L56" s="28"/>
      <c r="M56" s="28"/>
      <c r="N56" s="28">
        <f t="shared" si="1"/>
        <v>5.9</v>
      </c>
    </row>
    <row r="57" spans="1:14" ht="45" x14ac:dyDescent="0.25">
      <c r="A57" s="25">
        <v>45093</v>
      </c>
      <c r="B57" s="26" t="s">
        <v>186</v>
      </c>
      <c r="C57" s="27">
        <v>0.35625000000000001</v>
      </c>
      <c r="D57" s="27">
        <v>0.42152777777777778</v>
      </c>
      <c r="E57" s="26" t="s">
        <v>187</v>
      </c>
      <c r="F57" s="26">
        <v>93.9</v>
      </c>
      <c r="G57" s="26" t="s">
        <v>188</v>
      </c>
      <c r="H57" s="26" t="s">
        <v>189</v>
      </c>
      <c r="I57" s="26" t="s">
        <v>96</v>
      </c>
      <c r="J57" s="26" t="s">
        <v>97</v>
      </c>
      <c r="K57" s="31" t="s">
        <v>190</v>
      </c>
      <c r="L57" s="28"/>
      <c r="M57" s="28">
        <v>-15</v>
      </c>
      <c r="N57" s="28">
        <f t="shared" si="1"/>
        <v>78.900000000000006</v>
      </c>
    </row>
    <row r="58" spans="1:14" ht="30" x14ac:dyDescent="0.25">
      <c r="A58" s="25">
        <v>45093</v>
      </c>
      <c r="B58" s="26" t="s">
        <v>186</v>
      </c>
      <c r="C58" s="27">
        <v>0.4284722222222222</v>
      </c>
      <c r="D58" s="27">
        <v>0.43541666666666662</v>
      </c>
      <c r="E58" s="26" t="s">
        <v>191</v>
      </c>
      <c r="F58" s="26">
        <v>4.0999999999999996</v>
      </c>
      <c r="G58" s="26" t="s">
        <v>96</v>
      </c>
      <c r="H58" s="26" t="s">
        <v>97</v>
      </c>
      <c r="I58" s="26"/>
      <c r="J58" s="26" t="s">
        <v>192</v>
      </c>
      <c r="K58" s="31" t="s">
        <v>193</v>
      </c>
      <c r="L58" s="28"/>
      <c r="M58" s="28"/>
      <c r="N58" s="28">
        <f t="shared" si="1"/>
        <v>4.0999999999999996</v>
      </c>
    </row>
    <row r="59" spans="1:14" ht="30" x14ac:dyDescent="0.25">
      <c r="A59" s="25">
        <v>45093</v>
      </c>
      <c r="B59" s="26" t="s">
        <v>186</v>
      </c>
      <c r="C59" s="27">
        <v>0.46388888888888885</v>
      </c>
      <c r="D59" s="27">
        <v>0.47222222222222227</v>
      </c>
      <c r="E59" s="26" t="s">
        <v>194</v>
      </c>
      <c r="F59" s="26">
        <v>4.4000000000000004</v>
      </c>
      <c r="G59" s="26"/>
      <c r="H59" s="26" t="s">
        <v>192</v>
      </c>
      <c r="I59" s="26" t="s">
        <v>96</v>
      </c>
      <c r="J59" s="26" t="s">
        <v>97</v>
      </c>
      <c r="K59" s="31" t="s">
        <v>195</v>
      </c>
      <c r="L59" s="28"/>
      <c r="M59" s="28"/>
      <c r="N59" s="28">
        <f t="shared" si="1"/>
        <v>4.4000000000000004</v>
      </c>
    </row>
    <row r="60" spans="1:14" ht="30" x14ac:dyDescent="0.25">
      <c r="A60" s="25">
        <v>45093</v>
      </c>
      <c r="B60" s="26" t="s">
        <v>186</v>
      </c>
      <c r="C60" s="27">
        <v>0.60763888888888895</v>
      </c>
      <c r="D60" s="27">
        <v>0.61111111111111105</v>
      </c>
      <c r="E60" s="26" t="s">
        <v>196</v>
      </c>
      <c r="F60" s="26">
        <v>1.7</v>
      </c>
      <c r="G60" s="26" t="s">
        <v>96</v>
      </c>
      <c r="H60" s="26" t="s">
        <v>97</v>
      </c>
      <c r="I60" s="26" t="s">
        <v>197</v>
      </c>
      <c r="J60" s="26" t="s">
        <v>198</v>
      </c>
      <c r="K60" s="31" t="s">
        <v>199</v>
      </c>
      <c r="L60" s="28"/>
      <c r="M60" s="28"/>
      <c r="N60" s="28">
        <f t="shared" si="1"/>
        <v>1.7</v>
      </c>
    </row>
    <row r="61" spans="1:14" ht="30" x14ac:dyDescent="0.25">
      <c r="A61" s="25">
        <v>45093</v>
      </c>
      <c r="B61" s="26" t="s">
        <v>186</v>
      </c>
      <c r="C61" s="27">
        <v>0.6694444444444444</v>
      </c>
      <c r="D61" s="27">
        <v>0.67291666666666661</v>
      </c>
      <c r="E61" s="26" t="s">
        <v>200</v>
      </c>
      <c r="F61" s="26">
        <v>1.4</v>
      </c>
      <c r="G61" s="26" t="s">
        <v>197</v>
      </c>
      <c r="H61" s="26" t="s">
        <v>198</v>
      </c>
      <c r="I61" s="26"/>
      <c r="J61" s="26" t="s">
        <v>201</v>
      </c>
      <c r="K61" s="31" t="s">
        <v>202</v>
      </c>
      <c r="L61" s="28"/>
      <c r="M61" s="28"/>
      <c r="N61" s="28">
        <f t="shared" si="1"/>
        <v>1.4</v>
      </c>
    </row>
    <row r="62" spans="1:14" ht="30" x14ac:dyDescent="0.25">
      <c r="A62" s="25">
        <v>45093</v>
      </c>
      <c r="B62" s="26" t="s">
        <v>186</v>
      </c>
      <c r="C62" s="27">
        <v>0.71666666666666667</v>
      </c>
      <c r="D62" s="27">
        <v>0.7597222222222223</v>
      </c>
      <c r="E62" s="26" t="s">
        <v>149</v>
      </c>
      <c r="F62" s="26">
        <v>60.5</v>
      </c>
      <c r="G62" s="26"/>
      <c r="H62" s="26" t="s">
        <v>201</v>
      </c>
      <c r="I62" s="26"/>
      <c r="J62" s="26" t="s">
        <v>203</v>
      </c>
      <c r="K62" s="31" t="s">
        <v>204</v>
      </c>
      <c r="L62" s="28"/>
      <c r="M62" s="28"/>
      <c r="N62" s="28">
        <f t="shared" si="1"/>
        <v>60.5</v>
      </c>
    </row>
    <row r="63" spans="1:14" ht="60" x14ac:dyDescent="0.25">
      <c r="A63" s="25">
        <v>45093</v>
      </c>
      <c r="B63" s="26" t="s">
        <v>186</v>
      </c>
      <c r="C63" s="27">
        <v>0.77847222222222223</v>
      </c>
      <c r="D63" s="27">
        <v>0.7993055555555556</v>
      </c>
      <c r="E63" s="26"/>
      <c r="F63" s="26">
        <v>33.799999999999997</v>
      </c>
      <c r="G63" s="26"/>
      <c r="H63" s="26" t="s">
        <v>203</v>
      </c>
      <c r="I63" s="26"/>
      <c r="J63" s="26" t="s">
        <v>205</v>
      </c>
      <c r="K63" s="31" t="s">
        <v>206</v>
      </c>
      <c r="L63" s="28"/>
      <c r="M63" s="28"/>
      <c r="N63" s="28">
        <f t="shared" si="1"/>
        <v>33.799999999999997</v>
      </c>
    </row>
    <row r="64" spans="1:14" x14ac:dyDescent="0.2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2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2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2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2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2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2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2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2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2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2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2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2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1"/>
        <v>0</v>
      </c>
    </row>
    <row r="77" spans="1:14" x14ac:dyDescent="0.2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1"/>
        <v>0</v>
      </c>
    </row>
    <row r="78" spans="1:14" x14ac:dyDescent="0.2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1"/>
        <v>0</v>
      </c>
    </row>
    <row r="79" spans="1:14" x14ac:dyDescent="0.2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1"/>
        <v>0</v>
      </c>
    </row>
    <row r="80" spans="1:14" x14ac:dyDescent="0.2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1"/>
        <v>0</v>
      </c>
    </row>
    <row r="81" spans="1:14" x14ac:dyDescent="0.2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1"/>
        <v>0</v>
      </c>
    </row>
    <row r="82" spans="1:14" x14ac:dyDescent="0.2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1"/>
        <v>0</v>
      </c>
    </row>
    <row r="83" spans="1:14" x14ac:dyDescent="0.2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1"/>
        <v>0</v>
      </c>
    </row>
    <row r="84" spans="1:14" x14ac:dyDescent="0.2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1"/>
        <v>0</v>
      </c>
    </row>
    <row r="85" spans="1:14" x14ac:dyDescent="0.2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2">F85+M85</f>
        <v>0</v>
      </c>
    </row>
    <row r="86" spans="1:14" x14ac:dyDescent="0.2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2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2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2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2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2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2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2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2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2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2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2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2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2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2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2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2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2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2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2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2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2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2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2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2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2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2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2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2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2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2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2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2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2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2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2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2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2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2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2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2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2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2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2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2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2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2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2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2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2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2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2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2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2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2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2"/>
        <v>0</v>
      </c>
    </row>
    <row r="141" spans="1:14" x14ac:dyDescent="0.2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2"/>
        <v>0</v>
      </c>
    </row>
    <row r="142" spans="1:14" x14ac:dyDescent="0.2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2"/>
        <v>0</v>
      </c>
    </row>
    <row r="143" spans="1:14" x14ac:dyDescent="0.2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2"/>
        <v>0</v>
      </c>
    </row>
    <row r="144" spans="1:14" x14ac:dyDescent="0.2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2"/>
        <v>0</v>
      </c>
    </row>
    <row r="145" spans="1:14" x14ac:dyDescent="0.2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2"/>
        <v>0</v>
      </c>
    </row>
    <row r="146" spans="1:14" x14ac:dyDescent="0.2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2"/>
        <v>0</v>
      </c>
    </row>
    <row r="147" spans="1:14" x14ac:dyDescent="0.2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2"/>
        <v>0</v>
      </c>
    </row>
    <row r="148" spans="1:14" x14ac:dyDescent="0.2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2"/>
        <v>0</v>
      </c>
    </row>
    <row r="149" spans="1:14" x14ac:dyDescent="0.2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3">F149+M149</f>
        <v>0</v>
      </c>
    </row>
    <row r="150" spans="1:14" x14ac:dyDescent="0.2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2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2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2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2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2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2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2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2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2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2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2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2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2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2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2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2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2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2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2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2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2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2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2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2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2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2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2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2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2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2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2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2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2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2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2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2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2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2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2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2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2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2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2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2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2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2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2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2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2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2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2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2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2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2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3"/>
        <v>0</v>
      </c>
    </row>
    <row r="205" spans="1:14" x14ac:dyDescent="0.2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3"/>
        <v>0</v>
      </c>
    </row>
    <row r="206" spans="1:14" x14ac:dyDescent="0.2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3"/>
        <v>0</v>
      </c>
    </row>
    <row r="207" spans="1:14" x14ac:dyDescent="0.2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3"/>
        <v>0</v>
      </c>
    </row>
    <row r="208" spans="1:14" x14ac:dyDescent="0.2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3"/>
        <v>0</v>
      </c>
    </row>
    <row r="209" spans="1:14" x14ac:dyDescent="0.2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3"/>
        <v>0</v>
      </c>
    </row>
    <row r="210" spans="1:14" x14ac:dyDescent="0.2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3"/>
        <v>0</v>
      </c>
    </row>
    <row r="211" spans="1:14" x14ac:dyDescent="0.2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3"/>
        <v>0</v>
      </c>
    </row>
    <row r="212" spans="1:14" x14ac:dyDescent="0.2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3"/>
        <v>0</v>
      </c>
    </row>
    <row r="213" spans="1:14" x14ac:dyDescent="0.2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4">F213+M213</f>
        <v>0</v>
      </c>
    </row>
    <row r="214" spans="1:14" x14ac:dyDescent="0.2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2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2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2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2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2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2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2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2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2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2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2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2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2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2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2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2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2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2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2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2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2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2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2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2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2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2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2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2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2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2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2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2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2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2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2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2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2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2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2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2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2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2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2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2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2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2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2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2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2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2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2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2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2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2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4"/>
        <v>0</v>
      </c>
    </row>
    <row r="269" spans="1:14" x14ac:dyDescent="0.2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4"/>
        <v>0</v>
      </c>
    </row>
    <row r="270" spans="1:14" x14ac:dyDescent="0.2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4"/>
        <v>0</v>
      </c>
    </row>
    <row r="271" spans="1:14" x14ac:dyDescent="0.2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4"/>
        <v>0</v>
      </c>
    </row>
    <row r="272" spans="1:14" x14ac:dyDescent="0.2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4"/>
        <v>0</v>
      </c>
    </row>
    <row r="273" spans="1:14" x14ac:dyDescent="0.2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4"/>
        <v>0</v>
      </c>
    </row>
    <row r="274" spans="1:14" x14ac:dyDescent="0.2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4"/>
        <v>0</v>
      </c>
    </row>
    <row r="275" spans="1:14" x14ac:dyDescent="0.2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4"/>
        <v>0</v>
      </c>
    </row>
    <row r="276" spans="1:14" x14ac:dyDescent="0.2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4"/>
        <v>0</v>
      </c>
    </row>
    <row r="277" spans="1:14" x14ac:dyDescent="0.2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5">F277+M277</f>
        <v>0</v>
      </c>
    </row>
    <row r="278" spans="1:14" x14ac:dyDescent="0.2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2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2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2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2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2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5"/>
        <v>0</v>
      </c>
    </row>
    <row r="284" spans="1:14" x14ac:dyDescent="0.2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5"/>
        <v>0</v>
      </c>
    </row>
    <row r="285" spans="1:14" x14ac:dyDescent="0.2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5"/>
        <v>0</v>
      </c>
    </row>
    <row r="286" spans="1:14" x14ac:dyDescent="0.2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5"/>
        <v>0</v>
      </c>
    </row>
    <row r="287" spans="1:14" x14ac:dyDescent="0.2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5"/>
        <v>0</v>
      </c>
    </row>
    <row r="288" spans="1:14" x14ac:dyDescent="0.2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5"/>
        <v>0</v>
      </c>
    </row>
    <row r="289" spans="1:14" x14ac:dyDescent="0.2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5"/>
        <v>0</v>
      </c>
    </row>
    <row r="290" spans="1:14" x14ac:dyDescent="0.2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5"/>
        <v>0</v>
      </c>
    </row>
    <row r="291" spans="1:14" x14ac:dyDescent="0.2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5"/>
        <v>0</v>
      </c>
    </row>
    <row r="292" spans="1:14" x14ac:dyDescent="0.2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2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2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2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2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2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2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2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2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2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2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2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2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2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2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2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2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2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2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2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2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2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2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2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2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2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2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2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2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2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2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2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2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2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2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2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2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2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2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2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2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5"/>
        <v>0</v>
      </c>
    </row>
    <row r="333" spans="1:14" x14ac:dyDescent="0.2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5"/>
        <v>0</v>
      </c>
    </row>
    <row r="334" spans="1:14" x14ac:dyDescent="0.2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5"/>
        <v>0</v>
      </c>
    </row>
    <row r="335" spans="1:14" x14ac:dyDescent="0.2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5"/>
        <v>0</v>
      </c>
    </row>
    <row r="336" spans="1:14" x14ac:dyDescent="0.2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5"/>
        <v>0</v>
      </c>
    </row>
    <row r="337" spans="1:14" x14ac:dyDescent="0.2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5"/>
        <v>0</v>
      </c>
    </row>
    <row r="338" spans="1:14" x14ac:dyDescent="0.2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5"/>
        <v>0</v>
      </c>
    </row>
    <row r="339" spans="1:14" x14ac:dyDescent="0.2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5"/>
        <v>0</v>
      </c>
    </row>
    <row r="340" spans="1:14" x14ac:dyDescent="0.2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5"/>
        <v>0</v>
      </c>
    </row>
    <row r="341" spans="1:14" x14ac:dyDescent="0.2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6">F341+M341</f>
        <v>0</v>
      </c>
    </row>
    <row r="342" spans="1:14" x14ac:dyDescent="0.2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2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2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2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2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2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2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2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2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2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2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2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2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2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2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2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2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2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2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2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2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2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2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2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2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2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2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2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2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2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2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2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2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2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2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2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2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2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2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2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2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2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2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2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2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2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2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2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2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2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2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2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2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2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2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6"/>
        <v>0</v>
      </c>
    </row>
    <row r="397" spans="1:14" x14ac:dyDescent="0.2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6"/>
        <v>0</v>
      </c>
    </row>
    <row r="398" spans="1:14" x14ac:dyDescent="0.2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6"/>
        <v>0</v>
      </c>
    </row>
    <row r="399" spans="1:14" x14ac:dyDescent="0.2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6"/>
        <v>0</v>
      </c>
    </row>
    <row r="400" spans="1:14" x14ac:dyDescent="0.2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6"/>
        <v>0</v>
      </c>
    </row>
    <row r="401" spans="1:14" x14ac:dyDescent="0.2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6"/>
        <v>0</v>
      </c>
    </row>
    <row r="402" spans="1:14" x14ac:dyDescent="0.2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6"/>
        <v>0</v>
      </c>
    </row>
    <row r="403" spans="1:14" x14ac:dyDescent="0.2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6"/>
        <v>0</v>
      </c>
    </row>
    <row r="404" spans="1:14" x14ac:dyDescent="0.2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6"/>
        <v>0</v>
      </c>
    </row>
    <row r="405" spans="1:14" x14ac:dyDescent="0.2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7">F405+M405</f>
        <v>0</v>
      </c>
    </row>
    <row r="406" spans="1:14" x14ac:dyDescent="0.2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2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2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2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2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2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2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2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2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2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2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2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2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2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2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2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2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2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2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2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2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2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2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2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2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2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2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2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2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2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2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2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2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2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2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2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2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2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2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2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2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2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2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2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2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2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2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2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2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2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2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2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2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2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2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7"/>
        <v>0</v>
      </c>
    </row>
    <row r="461" spans="1:14" x14ac:dyDescent="0.2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7"/>
        <v>0</v>
      </c>
    </row>
    <row r="462" spans="1:14" x14ac:dyDescent="0.2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7"/>
        <v>0</v>
      </c>
    </row>
    <row r="463" spans="1:14" x14ac:dyDescent="0.2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7"/>
        <v>0</v>
      </c>
    </row>
    <row r="464" spans="1:14" x14ac:dyDescent="0.2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7"/>
        <v>0</v>
      </c>
    </row>
    <row r="465" spans="1:14" x14ac:dyDescent="0.2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7"/>
        <v>0</v>
      </c>
    </row>
    <row r="466" spans="1:14" x14ac:dyDescent="0.2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7"/>
        <v>0</v>
      </c>
    </row>
    <row r="467" spans="1:14" x14ac:dyDescent="0.2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7"/>
        <v>0</v>
      </c>
    </row>
    <row r="468" spans="1:14" x14ac:dyDescent="0.2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7"/>
        <v>0</v>
      </c>
    </row>
    <row r="469" spans="1:14" x14ac:dyDescent="0.2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8">F469+M469</f>
        <v>0</v>
      </c>
    </row>
    <row r="470" spans="1:14" x14ac:dyDescent="0.2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2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2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2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2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2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2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2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2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2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2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2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2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2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2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2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2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2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2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2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2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8"/>
        <v>0</v>
      </c>
    </row>
    <row r="491" spans="1:14" x14ac:dyDescent="0.2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8"/>
        <v>0</v>
      </c>
    </row>
    <row r="492" spans="1:14" x14ac:dyDescent="0.2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8"/>
        <v>0</v>
      </c>
    </row>
    <row r="493" spans="1:14" x14ac:dyDescent="0.2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8"/>
        <v>0</v>
      </c>
    </row>
    <row r="494" spans="1:14" x14ac:dyDescent="0.2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8"/>
        <v>0</v>
      </c>
    </row>
    <row r="495" spans="1:14" x14ac:dyDescent="0.2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8"/>
        <v>0</v>
      </c>
    </row>
    <row r="496" spans="1:14" x14ac:dyDescent="0.25">
      <c r="A496" s="25"/>
      <c r="B496" s="26"/>
      <c r="C496" s="27"/>
      <c r="D496" s="27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8"/>
        <v>0</v>
      </c>
    </row>
    <row r="497" spans="1:14" x14ac:dyDescent="0.25">
      <c r="A497" s="25"/>
      <c r="B497" s="26"/>
      <c r="C497" s="27"/>
      <c r="D497" s="27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8"/>
        <v>0</v>
      </c>
    </row>
    <row r="498" spans="1:14" x14ac:dyDescent="0.25">
      <c r="A498" s="25"/>
      <c r="B498" s="26"/>
      <c r="C498" s="27"/>
      <c r="D498" s="27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8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9">
    <mergeCell ref="K499:L499"/>
    <mergeCell ref="K1048575:L1048575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2:O12"/>
    <mergeCell ref="K11:L11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3.28515625" customWidth="1"/>
    <col min="12" max="12" width="20.710937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25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49" t="s">
        <v>10</v>
      </c>
      <c r="B4" s="60"/>
      <c r="C4" s="51" t="s">
        <v>75</v>
      </c>
      <c r="D4" s="52"/>
      <c r="E4" s="11"/>
      <c r="F4" s="11"/>
      <c r="G4" s="11"/>
      <c r="H4" s="11"/>
      <c r="I4" s="11"/>
      <c r="J4" s="11"/>
      <c r="K4" s="11"/>
      <c r="L4" s="11"/>
      <c r="M4" s="61" t="s">
        <v>11</v>
      </c>
      <c r="N4" s="62"/>
      <c r="O4" s="46">
        <f>SUM(O6)+O11</f>
        <v>9.25</v>
      </c>
      <c r="P4" s="47"/>
    </row>
    <row r="5" spans="1:16" ht="36.6" customHeight="1" x14ac:dyDescent="0.25">
      <c r="A5" s="49" t="s">
        <v>12</v>
      </c>
      <c r="B5" s="50"/>
      <c r="C5" s="51" t="s">
        <v>76</v>
      </c>
      <c r="D5" s="52"/>
      <c r="E5" s="11"/>
      <c r="F5" s="11"/>
      <c r="G5" s="11"/>
      <c r="H5" s="11"/>
      <c r="I5" s="11"/>
      <c r="J5" s="11"/>
      <c r="K5" s="11"/>
      <c r="L5" s="11"/>
      <c r="M5" s="50"/>
      <c r="N5" s="50"/>
      <c r="O5" s="48"/>
      <c r="P5" s="48"/>
    </row>
    <row r="6" spans="1:16" ht="60.75" customHeight="1" x14ac:dyDescent="0.25">
      <c r="A6" s="53" t="s">
        <v>13</v>
      </c>
      <c r="B6" s="54"/>
      <c r="C6" s="55">
        <v>8.75</v>
      </c>
      <c r="D6" s="52"/>
      <c r="E6" s="12"/>
      <c r="F6" s="12"/>
      <c r="G6" s="12"/>
      <c r="H6" s="12"/>
      <c r="I6" s="12"/>
      <c r="J6" s="12"/>
      <c r="K6" s="12"/>
      <c r="L6" s="12"/>
      <c r="M6" s="56" t="s">
        <v>14</v>
      </c>
      <c r="N6" s="57"/>
      <c r="O6" s="58">
        <f>SUM(C10:L10)</f>
        <v>9.25</v>
      </c>
      <c r="P6" s="59"/>
    </row>
    <row r="7" spans="1:16" ht="38.1" customHeight="1" x14ac:dyDescent="0.25">
      <c r="A7" s="63" t="s">
        <v>54</v>
      </c>
      <c r="B7" s="37"/>
      <c r="C7" s="55"/>
      <c r="D7" s="52"/>
      <c r="E7" s="12"/>
      <c r="F7" s="12"/>
      <c r="G7" s="12"/>
      <c r="H7" s="12"/>
      <c r="I7" s="12"/>
      <c r="J7" s="12"/>
      <c r="K7" s="12"/>
      <c r="L7" s="12"/>
      <c r="M7" s="56" t="s">
        <v>15</v>
      </c>
      <c r="N7" s="56"/>
      <c r="O7" s="41">
        <f>SUM(L21:L498)</f>
        <v>3.42</v>
      </c>
      <c r="P7" s="42"/>
    </row>
    <row r="8" spans="1:16" ht="47.45" customHeight="1" x14ac:dyDescent="0.25">
      <c r="A8" s="43" t="s">
        <v>16</v>
      </c>
      <c r="B8" s="43"/>
      <c r="C8" s="44">
        <v>1</v>
      </c>
      <c r="D8" s="45"/>
      <c r="E8" s="13"/>
      <c r="F8" s="13"/>
      <c r="G8" s="13"/>
      <c r="H8" s="13"/>
      <c r="I8" s="13"/>
      <c r="J8" s="13"/>
      <c r="K8" s="13"/>
      <c r="L8" s="13"/>
      <c r="M8" s="56"/>
      <c r="N8" s="56"/>
      <c r="O8" s="42"/>
      <c r="P8" s="42"/>
    </row>
    <row r="9" spans="1:16" ht="44.1" customHeight="1" x14ac:dyDescent="0.25">
      <c r="A9" s="43" t="s">
        <v>17</v>
      </c>
      <c r="B9" s="43"/>
      <c r="C9" s="74">
        <v>0.5</v>
      </c>
      <c r="D9" s="52"/>
      <c r="E9" s="14"/>
      <c r="F9" s="14"/>
      <c r="G9" s="14"/>
      <c r="H9" s="14"/>
      <c r="I9" s="14"/>
      <c r="J9" s="14"/>
      <c r="K9" s="14"/>
      <c r="L9" s="14"/>
      <c r="M9" s="56" t="s">
        <v>18</v>
      </c>
      <c r="N9" s="57"/>
      <c r="O9" s="75">
        <f>SUM(N21:N498)</f>
        <v>11.4</v>
      </c>
      <c r="P9" s="76"/>
    </row>
    <row r="10" spans="1:16" ht="63.75" customHeight="1" x14ac:dyDescent="0.25">
      <c r="A10" s="77" t="s">
        <v>19</v>
      </c>
      <c r="B10" s="77"/>
      <c r="C10" s="78">
        <f>SUM(C6+C7+C8-C9)</f>
        <v>9.25</v>
      </c>
      <c r="D10" s="78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6" t="s">
        <v>23</v>
      </c>
      <c r="N10" s="56"/>
      <c r="O10" s="56"/>
      <c r="P10" s="56"/>
    </row>
    <row r="11" spans="1:16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4" t="s">
        <v>22</v>
      </c>
      <c r="N11" s="84"/>
      <c r="O11" s="68">
        <f>SUM(A11:I11)</f>
        <v>0</v>
      </c>
      <c r="P11" s="68"/>
    </row>
    <row r="12" spans="1:16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6" ht="18.75" x14ac:dyDescent="0.25">
      <c r="A13" s="79" t="s">
        <v>30</v>
      </c>
      <c r="B13" s="79"/>
      <c r="C13" s="6"/>
      <c r="D13" s="7">
        <v>1</v>
      </c>
      <c r="E13" s="5">
        <f>SUM(C13:D13)</f>
        <v>1</v>
      </c>
      <c r="F13" s="80"/>
      <c r="G13" s="80"/>
      <c r="H13" s="80"/>
      <c r="I13" s="80"/>
      <c r="J13" s="20"/>
      <c r="K13" s="81" t="s">
        <v>77</v>
      </c>
      <c r="L13" s="81"/>
      <c r="M13" s="81"/>
      <c r="N13" s="81"/>
      <c r="O13" s="81"/>
    </row>
    <row r="14" spans="1:16" ht="18.75" x14ac:dyDescent="0.2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6" ht="18.75" x14ac:dyDescent="0.2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6" ht="18.75" x14ac:dyDescent="0.2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2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2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2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2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2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2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B4002E400E5449929639024FAB44B" ma:contentTypeVersion="3" ma:contentTypeDescription="Create a new document." ma:contentTypeScope="" ma:versionID="28d1abf073625d5d328c10a71dcf2b88">
  <xsd:schema xmlns:xsd="http://www.w3.org/2001/XMLSchema" xmlns:xs="http://www.w3.org/2001/XMLSchema" xmlns:p="http://schemas.microsoft.com/office/2006/metadata/properties" xmlns:ns3="3936be7e-ca70-450b-b6d4-55ad452ee31d" targetNamespace="http://schemas.microsoft.com/office/2006/metadata/properties" ma:root="true" ma:fieldsID="b681388cd313c724ea5ef3f56623826a" ns3:_="">
    <xsd:import namespace="3936be7e-ca70-450b-b6d4-55ad452ee3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36be7e-ca70-450b-b6d4-55ad452ee3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6C732F-F4BD-4545-AB3D-1FAE7EE93C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36be7e-ca70-450b-b6d4-55ad452ee3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48EC4A-260D-4F07-81C1-869D66E4E9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32B8A3-D306-4701-96A9-5C99FF74CA0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936be7e-ca70-450b-b6d4-55ad452ee31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 Nelson</cp:lastModifiedBy>
  <cp:lastPrinted>2023-06-19T12:38:35Z</cp:lastPrinted>
  <dcterms:created xsi:type="dcterms:W3CDTF">2022-05-26T15:05:30Z</dcterms:created>
  <dcterms:modified xsi:type="dcterms:W3CDTF">2023-06-19T12:41:10Z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0x010100860B4002E400E5449929639024FAB44B</vt:lpwstr>
  </property>
</Properties>
</file>