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S\Desktop\Time sheets\"/>
    </mc:Choice>
  </mc:AlternateContent>
  <xr:revisionPtr revIDLastSave="0" documentId="13_ncr:1_{529FA619-5F8B-4D43-BECB-E4B3B2C178E5}" xr6:coauthVersionLast="47" xr6:coauthVersionMax="47" xr10:uidLastSave="{00000000-0000-0000-0000-000000000000}"/>
  <bookViews>
    <workbookView xWindow="-120" yWindow="-120" windowWidth="24240" windowHeight="13020" xr2:uid="{ECD0004C-6553-4138-A60E-34A38C46D077}"/>
  </bookViews>
  <sheets>
    <sheet name="Template" sheetId="3" r:id="rId1"/>
    <sheet name="Sheet1" sheetId="4" r:id="rId2"/>
    <sheet name="EX (Monday Only)" sheetId="1" r:id="rId3"/>
  </sheets>
  <definedNames>
    <definedName name="_xlnm._FilterDatabase" localSheetId="0" hidden="1">Template!$B$23:$B$42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3" l="1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J10" i="3"/>
  <c r="I10" i="3"/>
  <c r="H10" i="3"/>
  <c r="F10" i="3"/>
  <c r="E10" i="3"/>
  <c r="C10" i="3"/>
  <c r="M11" i="3"/>
  <c r="N496" i="3" l="1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4" i="3" l="1"/>
  <c r="M6" i="3"/>
  <c r="O6" i="1"/>
  <c r="O4" i="1" s="1"/>
  <c r="O9" i="1"/>
  <c r="M9" i="3" l="1"/>
</calcChain>
</file>

<file path=xl/sharedStrings.xml><?xml version="1.0" encoding="utf-8"?>
<sst xmlns="http://schemas.openxmlformats.org/spreadsheetml/2006/main" count="314" uniqueCount="145">
  <si>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</si>
  <si>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</si>
  <si>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</si>
  <si>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</si>
  <si>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</si>
  <si>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</si>
  <si>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</si>
  <si>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</si>
  <si>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</si>
  <si>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</si>
  <si>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</si>
  <si>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</si>
  <si>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</si>
  <si>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</si>
  <si>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</si>
  <si>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</si>
  <si>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</si>
  <si>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</si>
  <si>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</si>
  <si>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</si>
  <si>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</si>
  <si>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</si>
  <si>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</si>
  <si>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</si>
  <si>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</si>
  <si>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</si>
  <si>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</si>
  <si>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</si>
  <si>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</si>
  <si>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</si>
  <si>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</si>
  <si>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</si>
  <si>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</si>
  <si>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</si>
  <si>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</si>
  <si>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</si>
  <si>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</si>
  <si>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</si>
  <si>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</si>
  <si>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</si>
  <si>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</si>
  <si>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</si>
  <si>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</si>
  <si>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</si>
  <si>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</si>
  <si>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</si>
  <si>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</si>
  <si>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</si>
  <si>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</si>
  <si>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</si>
  <si>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</si>
  <si>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</si>
  <si>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</si>
  <si>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</si>
  <si>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</si>
  <si>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</si>
  <si>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</si>
  <si>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</si>
  <si>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</si>
  <si>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</si>
  <si>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</si>
  <si>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</si>
  <si>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</si>
  <si>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</si>
  <si>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</si>
  <si>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</si>
  <si>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</si>
  <si>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</si>
  <si>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</si>
  <si>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</si>
  <si>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</si>
  <si>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</si>
  <si>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</si>
  <si>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</si>
  <si>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</si>
  <si>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</si>
  <si>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</si>
  <si>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</si>
  <si>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</si>
  <si>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</si>
  <si>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</si>
  <si>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Ruben K. Ramon</t>
  </si>
  <si>
    <t>Tue</t>
  </si>
  <si>
    <t>Wed</t>
  </si>
  <si>
    <t>Thu</t>
  </si>
  <si>
    <t>Fri</t>
  </si>
  <si>
    <t>Tri County HS</t>
  </si>
  <si>
    <t>225 Henry Ave SE, Grand Rapids, MI 49503</t>
  </si>
  <si>
    <t>21774 W Cannonsville Rd, Pierson, MI 49339</t>
  </si>
  <si>
    <t>Belding, MI 48809</t>
  </si>
  <si>
    <t>Home Office</t>
  </si>
  <si>
    <t>9045 Howard City Edmore Road, Lakeview, MI 48850</t>
  </si>
  <si>
    <t>227 Henry Avenue SE, Grand Rapids, MI 49503</t>
  </si>
  <si>
    <t>Algoma, MI 49341</t>
  </si>
  <si>
    <t>363 State St SE, Grand Rapids, MI 49503</t>
  </si>
  <si>
    <t>Commute Home</t>
  </si>
  <si>
    <t>Gas</t>
  </si>
  <si>
    <t>Bathroom</t>
  </si>
  <si>
    <t>Level 10</t>
  </si>
  <si>
    <t>Site Visit</t>
  </si>
  <si>
    <t>Supply Pickup</t>
  </si>
  <si>
    <t xml:space="preserve">Refresher  </t>
  </si>
  <si>
    <t>2001 W Main St, Lowell, MI 49331</t>
  </si>
  <si>
    <t>2784 M-66, Ionia, MI 48846</t>
  </si>
  <si>
    <t>Ionia High School</t>
  </si>
  <si>
    <t>2690 S State Rd, Ionia, MI 48846</t>
  </si>
  <si>
    <t>850 Hall St, Belding, MI 48809</t>
  </si>
  <si>
    <t>6403 Greenville Rd, Greenville, MI 48838</t>
  </si>
  <si>
    <t>McDonald's</t>
  </si>
  <si>
    <t>338 W Lincoln Ave, Reed City, MI 49677</t>
  </si>
  <si>
    <t>5065 S 220th Ave, Reed City, MI 49677</t>
  </si>
  <si>
    <t>Lakeview Elementary</t>
  </si>
  <si>
    <t>924 S Lincoln Ave, Lakeview, MI 48850</t>
  </si>
  <si>
    <t>1212 Michigan Street NE, Grand Rapids, MI 49503</t>
  </si>
  <si>
    <t>105 West State Street, Belding, MI 48809</t>
  </si>
  <si>
    <t>Lakeview HS</t>
  </si>
  <si>
    <t>525 Old US 31 Hwy, Rockford, MI 49341</t>
  </si>
  <si>
    <t>Paradigm</t>
  </si>
  <si>
    <t>Portland Adult Edu</t>
  </si>
  <si>
    <t>Portland Middle School</t>
  </si>
  <si>
    <t>7258 S State Rd, Ionia, MI 48846</t>
  </si>
  <si>
    <t>419 Sinclair Ave NE, Grand Rapids, MI 49503</t>
  </si>
  <si>
    <t>2700 East Beltline Avenue SE, Grand Rapids, MI 49512</t>
  </si>
  <si>
    <t>4045 28th St SE, Kentwood, MI 49512</t>
  </si>
  <si>
    <t>Ionia Emerson</t>
  </si>
  <si>
    <t>2750 M-66, Ionia, MI 48846</t>
  </si>
  <si>
    <t>3286 Alpine Ave NW, Walker, MI 49544</t>
  </si>
  <si>
    <t xml:space="preserve">53 Westgate </t>
  </si>
  <si>
    <t>Lakeview High School</t>
  </si>
  <si>
    <t>53 Mich. &amp; Fuller</t>
  </si>
  <si>
    <t>8980 Howard City Edmore Road, Cato, MI 48850</t>
  </si>
  <si>
    <t>Payroll/emails/summer planning</t>
  </si>
  <si>
    <t>site visit</t>
  </si>
  <si>
    <t>Inspections/site visit</t>
  </si>
  <si>
    <t>Training</t>
  </si>
  <si>
    <t>Supplies for Refresher</t>
  </si>
  <si>
    <t>Summer Refresher</t>
  </si>
  <si>
    <t>Meet and Greet with Portland client</t>
  </si>
  <si>
    <t>Office Work</t>
  </si>
  <si>
    <t>Refresher food and supplies</t>
  </si>
  <si>
    <t>commute Home</t>
  </si>
  <si>
    <t>building tour/Refresher</t>
  </si>
  <si>
    <t>Back to home office</t>
  </si>
  <si>
    <t>Payroll and Summer Planning</t>
  </si>
  <si>
    <t>Time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</si>
</sst>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mediumGray">
        <bgColor rgb="FFFFFF99"/>
      </patternFill>
    </fill>
    <fill>
      <patternFill patternType="mediumGray">
        <fgColor auto="1"/>
        <bgColor theme="0"/>
      </patternFill>
    </fill>
    <fill>
      <patternFill patternType="mediumGray">
        <fgColor auto="1"/>
        <bgColor rgb="FFFFFF99"/>
      </patternFill>
    </fill>
    <fill>
      <patternFill patternType="mediumGray">
        <fgColor auto="1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2" fontId="8" fillId="8" borderId="1" xfId="0" applyNumberFormat="1" applyFont="1" applyFill="1" applyBorder="1" applyAlignment="1">
      <alignment horizontal="center" vertical="center"/>
    </xf>
    <xf numFmtId="2" fontId="8" fillId="8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  <xf numFmtId="2" fontId="9" fillId="20" borderId="1" xfId="0" applyNumberFormat="1" applyFont="1" applyFill="1" applyBorder="1" applyAlignment="1">
      <alignment vertical="center"/>
    </xf>
    <xf numFmtId="14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18" fontId="33" fillId="0" borderId="0" xfId="0" applyNumberFormat="1" applyFont="1" applyAlignment="1">
      <alignment vertical="top" wrapText="1"/>
    </xf>
    <xf numFmtId="2" fontId="30" fillId="17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8" fontId="0" fillId="0" borderId="0" xfId="0" applyNumberFormat="1"/>
    <xf numFmtId="2" fontId="8" fillId="21" borderId="1" xfId="0" applyNumberFormat="1" applyFont="1" applyFill="1" applyBorder="1" applyAlignment="1">
      <alignment horizontal="center" vertical="center"/>
    </xf>
    <xf numFmtId="2" fontId="8" fillId="23" borderId="1" xfId="0" applyNumberFormat="1" applyFont="1" applyFill="1" applyBorder="1" applyAlignment="1">
      <alignment horizontal="center" vertical="center"/>
    </xf>
    <xf numFmtId="2" fontId="8" fillId="11" borderId="2" xfId="0" applyNumberFormat="1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49" fontId="34" fillId="0" borderId="0" xfId="1" applyNumberForma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/>
    <xf numFmtId="2" fontId="4" fillId="3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0" fontId="24" fillId="11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20" fontId="8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3"/>
  <sheetViews>
    <sheetView tabSelected="1" topLeftCell="D1" zoomScale="75" zoomScaleNormal="75" workbookViewId="0">
      <selection activeCell="K3" sqref="K3"/>
    </sheetView>
  </sheetViews>
  <sheetFormatPr defaultRowHeight="15" x14ac:dyDescent="0.25"/>
  <cols>
    <col min="1" max="1" width="12.28515625" customWidth="1"/>
    <col min="2" max="2" width="12.5703125" bestFit="1" customWidth="1"/>
    <col min="3" max="4" width="12" customWidth="1"/>
    <col min="5" max="5" width="21" customWidth="1"/>
    <col min="6" max="6" width="22.7109375" customWidth="1"/>
    <col min="7" max="7" width="49.140625" bestFit="1" customWidth="1"/>
    <col min="8" max="8" width="23.140625" customWidth="1"/>
    <col min="9" max="9" width="41.42578125" bestFit="1" customWidth="1"/>
    <col min="10" max="10" width="16.1406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51" t="s">
        <v>0</v>
      </c>
      <c r="B1" s="51"/>
      <c r="C1" s="51"/>
      <c r="D1" s="51"/>
      <c r="E1" s="51"/>
      <c r="F1" s="52" t="s">
        <v>81</v>
      </c>
      <c r="G1" s="52"/>
      <c r="H1" s="52"/>
      <c r="I1" s="52"/>
      <c r="J1" s="57" t="s">
        <v>80</v>
      </c>
      <c r="K1" s="53">
        <v>45088</v>
      </c>
      <c r="L1" s="53"/>
      <c r="M1" s="52"/>
      <c r="N1" s="1"/>
    </row>
    <row r="2" spans="1:15" ht="18" customHeight="1" x14ac:dyDescent="0.25">
      <c r="A2" s="51"/>
      <c r="B2" s="51"/>
      <c r="C2" s="51"/>
      <c r="D2" s="51"/>
      <c r="E2" s="51"/>
      <c r="F2" s="52"/>
      <c r="G2" s="52"/>
      <c r="H2" s="52"/>
      <c r="I2" s="52"/>
      <c r="J2" s="58"/>
      <c r="K2" s="52"/>
      <c r="L2" s="52"/>
      <c r="M2" s="52"/>
      <c r="N2" s="1"/>
    </row>
    <row r="3" spans="1:15" x14ac:dyDescent="0.25">
      <c r="A3" s="54" t="s">
        <v>2</v>
      </c>
      <c r="B3" s="55"/>
      <c r="C3" s="56" t="s">
        <v>3</v>
      </c>
      <c r="D3" s="55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61" t="s">
        <v>10</v>
      </c>
      <c r="B4" s="62"/>
      <c r="C4" s="11">
        <v>0.57222222222222219</v>
      </c>
      <c r="D4" s="36"/>
      <c r="E4" s="11">
        <v>0.33680555555555558</v>
      </c>
      <c r="F4" s="11">
        <v>0.3125</v>
      </c>
      <c r="G4" s="11">
        <v>0.3125</v>
      </c>
      <c r="H4" s="11">
        <v>0.32847222222222222</v>
      </c>
      <c r="I4" s="11"/>
      <c r="J4" s="11"/>
      <c r="K4" s="63" t="s">
        <v>11</v>
      </c>
      <c r="L4" s="64"/>
      <c r="M4" s="70">
        <f>SUM(C10:J10)+M11</f>
        <v>48.95</v>
      </c>
      <c r="N4" s="71"/>
    </row>
    <row r="5" spans="1:15" ht="36.6" customHeight="1" x14ac:dyDescent="0.25">
      <c r="A5" s="61" t="s">
        <v>12</v>
      </c>
      <c r="B5" s="65"/>
      <c r="C5" s="11">
        <v>0.69305555555555554</v>
      </c>
      <c r="D5" s="36"/>
      <c r="E5" s="11">
        <v>0.72152777777777777</v>
      </c>
      <c r="F5" s="11">
        <v>0.6791666666666667</v>
      </c>
      <c r="G5" s="11">
        <v>0.69444444444444453</v>
      </c>
      <c r="H5" s="11">
        <v>0.73472222222222217</v>
      </c>
      <c r="I5" s="11"/>
      <c r="J5" s="11"/>
      <c r="K5" s="65"/>
      <c r="L5" s="65"/>
      <c r="M5" s="72"/>
      <c r="N5" s="72"/>
    </row>
    <row r="6" spans="1:15" ht="60.75" customHeight="1" x14ac:dyDescent="0.25">
      <c r="A6" s="73" t="s">
        <v>13</v>
      </c>
      <c r="B6" s="74"/>
      <c r="C6" s="37">
        <v>3</v>
      </c>
      <c r="D6" s="38"/>
      <c r="E6" s="37">
        <v>9.25</v>
      </c>
      <c r="F6" s="37">
        <v>8.75</v>
      </c>
      <c r="G6" s="37">
        <v>9</v>
      </c>
      <c r="H6" s="37">
        <v>9.3000000000000007</v>
      </c>
      <c r="I6" s="37"/>
      <c r="J6" s="37"/>
      <c r="K6" s="67" t="s">
        <v>14</v>
      </c>
      <c r="L6" s="75"/>
      <c r="M6" s="59">
        <f>SUM(C10:J10)</f>
        <v>48.95</v>
      </c>
      <c r="N6" s="60"/>
    </row>
    <row r="7" spans="1:15" ht="38.1" customHeight="1" x14ac:dyDescent="0.25">
      <c r="A7" s="66" t="s">
        <v>54</v>
      </c>
      <c r="B7" s="55"/>
      <c r="C7" s="12">
        <v>1</v>
      </c>
      <c r="D7" s="36"/>
      <c r="E7" s="12">
        <v>0.75</v>
      </c>
      <c r="F7" s="12">
        <v>0.9</v>
      </c>
      <c r="G7" s="12">
        <v>0</v>
      </c>
      <c r="H7" s="12">
        <v>1</v>
      </c>
      <c r="I7" s="12"/>
      <c r="J7" s="12"/>
      <c r="K7" s="67" t="s">
        <v>15</v>
      </c>
      <c r="L7" s="67"/>
      <c r="M7" s="68"/>
      <c r="N7" s="68"/>
    </row>
    <row r="8" spans="1:15" ht="47.45" customHeight="1" x14ac:dyDescent="0.25">
      <c r="A8" s="69" t="s">
        <v>16</v>
      </c>
      <c r="B8" s="69"/>
      <c r="C8" s="34">
        <v>5</v>
      </c>
      <c r="D8" s="46"/>
      <c r="E8" s="33">
        <v>0.25</v>
      </c>
      <c r="F8" s="13">
        <v>0.25</v>
      </c>
      <c r="G8" s="13">
        <v>0.25</v>
      </c>
      <c r="H8" s="13">
        <v>0.25</v>
      </c>
      <c r="I8" s="13"/>
      <c r="J8" s="13"/>
      <c r="K8" s="67"/>
      <c r="L8" s="67"/>
      <c r="M8" s="68"/>
      <c r="N8" s="68"/>
    </row>
    <row r="9" spans="1:15" ht="44.1" customHeight="1" x14ac:dyDescent="0.25">
      <c r="A9" s="69" t="s">
        <v>17</v>
      </c>
      <c r="B9" s="69"/>
      <c r="C9" s="35"/>
      <c r="D9" s="49"/>
      <c r="E9" s="14"/>
      <c r="F9" s="14"/>
      <c r="G9" s="14"/>
      <c r="H9" s="14"/>
      <c r="I9" s="14"/>
      <c r="J9" s="14"/>
      <c r="K9" s="67" t="s">
        <v>18</v>
      </c>
      <c r="L9" s="75"/>
      <c r="M9" s="86">
        <f>SUM(N22:N496)</f>
        <v>424.3</v>
      </c>
      <c r="N9" s="87"/>
    </row>
    <row r="10" spans="1:15" ht="63.75" customHeight="1" x14ac:dyDescent="0.25">
      <c r="A10" s="88" t="s">
        <v>19</v>
      </c>
      <c r="B10" s="88"/>
      <c r="C10" s="48">
        <f>C6+C7+C8-C9</f>
        <v>9</v>
      </c>
      <c r="D10" s="47"/>
      <c r="E10" s="48">
        <f t="shared" ref="E10:J10" si="0">E6+E7+E8-E9</f>
        <v>10.25</v>
      </c>
      <c r="F10" s="48">
        <f t="shared" si="0"/>
        <v>9.9</v>
      </c>
      <c r="G10" s="48">
        <f t="shared" si="0"/>
        <v>9.25</v>
      </c>
      <c r="H10" s="48">
        <f t="shared" si="0"/>
        <v>10.55</v>
      </c>
      <c r="I10" s="48">
        <f t="shared" si="0"/>
        <v>0</v>
      </c>
      <c r="J10" s="48">
        <f t="shared" si="0"/>
        <v>0</v>
      </c>
      <c r="K10" s="67" t="s">
        <v>23</v>
      </c>
      <c r="L10" s="67"/>
      <c r="M10" s="67"/>
      <c r="N10" s="67"/>
    </row>
    <row r="11" spans="1:15" ht="22.5" customHeight="1" x14ac:dyDescent="0.35">
      <c r="A11" s="76" t="s">
        <v>20</v>
      </c>
      <c r="B11" s="77"/>
      <c r="C11" s="78"/>
      <c r="D11" s="79"/>
      <c r="E11" s="16" t="s">
        <v>21</v>
      </c>
      <c r="F11" s="16"/>
      <c r="G11" s="16"/>
      <c r="H11" s="16"/>
      <c r="I11" s="16"/>
      <c r="J11" s="16"/>
      <c r="K11" s="84" t="s">
        <v>22</v>
      </c>
      <c r="L11" s="85"/>
      <c r="M11" s="80">
        <f>SUM(C11:J11)</f>
        <v>0</v>
      </c>
      <c r="N11" s="80"/>
    </row>
    <row r="12" spans="1:15" ht="18.75" x14ac:dyDescent="0.25">
      <c r="A12" s="81" t="s">
        <v>24</v>
      </c>
      <c r="B12" s="81"/>
      <c r="C12" s="4" t="s">
        <v>25</v>
      </c>
      <c r="D12" s="5" t="s">
        <v>26</v>
      </c>
      <c r="E12" s="5" t="s">
        <v>27</v>
      </c>
      <c r="F12" s="82" t="s">
        <v>28</v>
      </c>
      <c r="G12" s="82"/>
      <c r="H12" s="82"/>
      <c r="I12" s="82"/>
      <c r="J12" s="19"/>
      <c r="K12" s="83" t="s">
        <v>29</v>
      </c>
      <c r="L12" s="83"/>
      <c r="M12" s="83"/>
      <c r="N12" s="83"/>
      <c r="O12" s="83"/>
    </row>
    <row r="13" spans="1:15" ht="18.75" x14ac:dyDescent="0.25">
      <c r="A13" s="89" t="s">
        <v>30</v>
      </c>
      <c r="B13" s="89"/>
      <c r="C13" s="42">
        <v>5</v>
      </c>
      <c r="D13" s="43"/>
      <c r="E13" s="5"/>
      <c r="F13" s="90" t="s">
        <v>143</v>
      </c>
      <c r="G13" s="90"/>
      <c r="H13" s="90"/>
      <c r="I13" s="90"/>
      <c r="J13" s="20"/>
      <c r="K13" s="91"/>
      <c r="L13" s="91"/>
      <c r="M13" s="91"/>
      <c r="N13" s="91"/>
      <c r="O13" s="91"/>
    </row>
    <row r="14" spans="1:15" ht="18.75" x14ac:dyDescent="0.25">
      <c r="A14" s="89" t="s">
        <v>31</v>
      </c>
      <c r="B14" s="89"/>
      <c r="C14" s="42">
        <v>0.25</v>
      </c>
      <c r="D14" s="43"/>
      <c r="E14" s="5"/>
      <c r="F14" s="90" t="s">
        <v>144</v>
      </c>
      <c r="G14" s="90"/>
      <c r="H14" s="90"/>
      <c r="I14" s="90"/>
      <c r="J14" s="20"/>
      <c r="K14" s="91"/>
      <c r="L14" s="91"/>
      <c r="M14" s="91"/>
      <c r="N14" s="91"/>
      <c r="O14" s="91"/>
    </row>
    <row r="15" spans="1:15" ht="18.75" x14ac:dyDescent="0.25">
      <c r="A15" s="89" t="s">
        <v>32</v>
      </c>
      <c r="B15" s="89"/>
      <c r="C15" s="42">
        <v>0.25</v>
      </c>
      <c r="D15" s="43"/>
      <c r="E15" s="5"/>
      <c r="F15" s="90" t="s">
        <v>144</v>
      </c>
      <c r="G15" s="90"/>
      <c r="H15" s="90"/>
      <c r="I15" s="90"/>
      <c r="J15" s="20"/>
      <c r="K15" s="91"/>
      <c r="L15" s="91"/>
      <c r="M15" s="91"/>
      <c r="N15" s="91"/>
      <c r="O15" s="91"/>
    </row>
    <row r="16" spans="1:15" ht="18.75" x14ac:dyDescent="0.25">
      <c r="A16" s="89" t="s">
        <v>33</v>
      </c>
      <c r="B16" s="89"/>
      <c r="C16" s="42">
        <v>0.25</v>
      </c>
      <c r="D16" s="43"/>
      <c r="E16" s="5"/>
      <c r="F16" s="90" t="s">
        <v>144</v>
      </c>
      <c r="G16" s="90"/>
      <c r="H16" s="90"/>
      <c r="I16" s="90"/>
      <c r="J16" s="20"/>
      <c r="K16" s="91"/>
      <c r="L16" s="91"/>
      <c r="M16" s="91"/>
      <c r="N16" s="91"/>
      <c r="O16" s="91"/>
    </row>
    <row r="17" spans="1:15" ht="18.75" x14ac:dyDescent="0.25">
      <c r="A17" s="89" t="s">
        <v>34</v>
      </c>
      <c r="B17" s="89"/>
      <c r="C17" s="42">
        <v>0.25</v>
      </c>
      <c r="D17" s="43"/>
      <c r="E17" s="5"/>
      <c r="F17" s="90" t="s">
        <v>144</v>
      </c>
      <c r="G17" s="90"/>
      <c r="H17" s="90"/>
      <c r="I17" s="90"/>
      <c r="J17" s="20"/>
      <c r="K17" s="91"/>
      <c r="L17" s="91"/>
      <c r="M17" s="91"/>
      <c r="N17" s="91"/>
      <c r="O17" s="91"/>
    </row>
    <row r="18" spans="1:15" ht="18.75" x14ac:dyDescent="0.25">
      <c r="A18" s="89" t="s">
        <v>35</v>
      </c>
      <c r="B18" s="89"/>
      <c r="C18" s="42"/>
      <c r="D18" s="43"/>
      <c r="E18" s="5"/>
      <c r="F18" s="90"/>
      <c r="G18" s="90"/>
      <c r="H18" s="90"/>
      <c r="I18" s="90"/>
      <c r="J18" s="20"/>
      <c r="K18" s="91"/>
      <c r="L18" s="91"/>
      <c r="M18" s="91"/>
      <c r="N18" s="91"/>
      <c r="O18" s="91"/>
    </row>
    <row r="19" spans="1:15" ht="18.75" x14ac:dyDescent="0.25">
      <c r="A19" s="89" t="s">
        <v>36</v>
      </c>
      <c r="B19" s="89"/>
      <c r="C19" s="42"/>
      <c r="D19" s="43"/>
      <c r="E19" s="5"/>
      <c r="F19" s="90"/>
      <c r="G19" s="90"/>
      <c r="H19" s="90"/>
      <c r="I19" s="90"/>
      <c r="J19" s="20"/>
      <c r="K19" s="91"/>
      <c r="L19" s="91"/>
      <c r="M19" s="91"/>
      <c r="N19" s="91"/>
      <c r="O19" s="9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44">
        <v>45082</v>
      </c>
      <c r="B21" t="s">
        <v>72</v>
      </c>
      <c r="C21" s="45">
        <v>0.31527777777777777</v>
      </c>
      <c r="D21" s="45">
        <v>0.3347222222222222</v>
      </c>
      <c r="E21" s="45"/>
      <c r="F21">
        <v>16.899999999999999</v>
      </c>
      <c r="G21" t="s">
        <v>92</v>
      </c>
      <c r="I21" t="s">
        <v>102</v>
      </c>
      <c r="K21" t="s">
        <v>96</v>
      </c>
      <c r="L21" s="26"/>
      <c r="M21" s="26">
        <v>-15</v>
      </c>
      <c r="N21" s="28">
        <f t="shared" ref="N21:N63" si="1">F21+M21</f>
        <v>1.8999999999999986</v>
      </c>
    </row>
    <row r="22" spans="1:15" x14ac:dyDescent="0.25">
      <c r="A22" s="44">
        <v>45082</v>
      </c>
      <c r="B22" t="s">
        <v>72</v>
      </c>
      <c r="C22" s="45">
        <v>0.34097222222222223</v>
      </c>
      <c r="D22" s="45">
        <v>0.35694444444444445</v>
      </c>
      <c r="E22" s="45"/>
      <c r="F22">
        <v>16.8</v>
      </c>
      <c r="G22" t="s">
        <v>102</v>
      </c>
      <c r="I22" t="s">
        <v>103</v>
      </c>
      <c r="K22" t="s">
        <v>131</v>
      </c>
      <c r="L22" s="28"/>
      <c r="M22" s="26"/>
      <c r="N22" s="28">
        <f t="shared" si="1"/>
        <v>16.8</v>
      </c>
    </row>
    <row r="23" spans="1:15" x14ac:dyDescent="0.25">
      <c r="A23" s="44">
        <v>45082</v>
      </c>
      <c r="B23" t="s">
        <v>72</v>
      </c>
      <c r="C23" s="45">
        <v>0.56805555555555554</v>
      </c>
      <c r="D23" s="45">
        <v>0.57222222222222219</v>
      </c>
      <c r="E23" s="45"/>
      <c r="F23">
        <v>0.7</v>
      </c>
      <c r="G23" t="s">
        <v>103</v>
      </c>
      <c r="I23" t="s">
        <v>104</v>
      </c>
      <c r="K23" t="s">
        <v>132</v>
      </c>
      <c r="L23" s="28"/>
      <c r="M23" s="26"/>
      <c r="N23" s="28">
        <f t="shared" si="1"/>
        <v>0.7</v>
      </c>
    </row>
    <row r="24" spans="1:15" x14ac:dyDescent="0.25">
      <c r="A24" s="44">
        <v>45082</v>
      </c>
      <c r="B24" t="s">
        <v>72</v>
      </c>
      <c r="C24" s="45">
        <v>0.69305555555555554</v>
      </c>
      <c r="D24" s="45">
        <v>0.69513888888888886</v>
      </c>
      <c r="E24" s="45"/>
      <c r="F24">
        <v>0.8</v>
      </c>
      <c r="G24" t="s">
        <v>104</v>
      </c>
      <c r="I24" t="s">
        <v>105</v>
      </c>
      <c r="K24" t="s">
        <v>95</v>
      </c>
      <c r="L24" s="28"/>
      <c r="M24" s="26"/>
      <c r="N24" s="28">
        <f t="shared" si="1"/>
        <v>0.8</v>
      </c>
    </row>
    <row r="25" spans="1:15" x14ac:dyDescent="0.25">
      <c r="A25" s="44">
        <v>45082</v>
      </c>
      <c r="B25" t="s">
        <v>72</v>
      </c>
      <c r="C25" s="45">
        <v>0.71180555555555547</v>
      </c>
      <c r="D25" s="45">
        <v>0.74791666666666667</v>
      </c>
      <c r="E25" s="45"/>
      <c r="F25">
        <v>39</v>
      </c>
      <c r="G25" t="s">
        <v>105</v>
      </c>
      <c r="I25" t="s">
        <v>92</v>
      </c>
      <c r="K25" t="s">
        <v>95</v>
      </c>
      <c r="L25" s="28"/>
      <c r="M25" s="26">
        <v>-15</v>
      </c>
      <c r="N25" s="28">
        <f t="shared" si="1"/>
        <v>24</v>
      </c>
    </row>
    <row r="26" spans="1:15" x14ac:dyDescent="0.25">
      <c r="A26" s="44">
        <v>45083</v>
      </c>
      <c r="B26" t="s">
        <v>82</v>
      </c>
      <c r="C26" s="45">
        <v>0.30624999999999997</v>
      </c>
      <c r="D26" s="45">
        <v>0.33680555555555558</v>
      </c>
      <c r="E26" s="45"/>
      <c r="F26">
        <v>28.9</v>
      </c>
      <c r="G26" t="s">
        <v>87</v>
      </c>
      <c r="I26" t="s">
        <v>106</v>
      </c>
      <c r="K26" t="s">
        <v>133</v>
      </c>
      <c r="L26" s="28"/>
      <c r="M26" s="26">
        <v>-15</v>
      </c>
      <c r="N26" s="28">
        <f t="shared" si="1"/>
        <v>13.899999999999999</v>
      </c>
    </row>
    <row r="27" spans="1:15" x14ac:dyDescent="0.25">
      <c r="A27" s="44">
        <v>45083</v>
      </c>
      <c r="B27" t="s">
        <v>82</v>
      </c>
      <c r="C27" s="45">
        <v>0.40069444444444446</v>
      </c>
      <c r="D27" s="45">
        <v>0.41111111111111115</v>
      </c>
      <c r="E27" s="45"/>
      <c r="F27">
        <v>10.1</v>
      </c>
      <c r="G27" t="s">
        <v>106</v>
      </c>
      <c r="I27" t="s">
        <v>107</v>
      </c>
      <c r="K27" t="s">
        <v>97</v>
      </c>
      <c r="L27" s="28"/>
      <c r="M27" s="26"/>
      <c r="N27" s="28">
        <f t="shared" si="1"/>
        <v>10.1</v>
      </c>
    </row>
    <row r="28" spans="1:15" x14ac:dyDescent="0.25">
      <c r="A28" s="44">
        <v>45083</v>
      </c>
      <c r="B28" t="s">
        <v>82</v>
      </c>
      <c r="C28" s="45">
        <v>0.41597222222222219</v>
      </c>
      <c r="D28" s="45">
        <v>0.45624999999999999</v>
      </c>
      <c r="E28" s="45"/>
      <c r="F28">
        <v>61.6</v>
      </c>
      <c r="G28" t="s">
        <v>107</v>
      </c>
      <c r="I28" t="s">
        <v>108</v>
      </c>
      <c r="K28" t="s">
        <v>97</v>
      </c>
      <c r="L28" s="28"/>
      <c r="M28" s="26"/>
      <c r="N28" s="28">
        <f t="shared" si="1"/>
        <v>61.6</v>
      </c>
    </row>
    <row r="29" spans="1:15" x14ac:dyDescent="0.25">
      <c r="A29" s="44">
        <v>45083</v>
      </c>
      <c r="B29" t="s">
        <v>82</v>
      </c>
      <c r="C29" s="45">
        <v>0.46111111111111108</v>
      </c>
      <c r="D29" s="45">
        <v>0.46388888888888885</v>
      </c>
      <c r="E29" s="45"/>
      <c r="F29">
        <v>1.8</v>
      </c>
      <c r="G29" t="s">
        <v>108</v>
      </c>
      <c r="I29" t="s">
        <v>109</v>
      </c>
      <c r="K29" t="s">
        <v>134</v>
      </c>
      <c r="L29" s="28"/>
      <c r="M29" s="26"/>
      <c r="N29" s="28">
        <f t="shared" si="1"/>
        <v>1.8</v>
      </c>
    </row>
    <row r="30" spans="1:15" x14ac:dyDescent="0.25">
      <c r="A30" s="44">
        <v>45083</v>
      </c>
      <c r="B30" t="s">
        <v>82</v>
      </c>
      <c r="C30" s="45">
        <v>0.60972222222222217</v>
      </c>
      <c r="D30" s="45">
        <v>0.61458333333333337</v>
      </c>
      <c r="E30" s="45"/>
      <c r="F30">
        <v>1.9</v>
      </c>
      <c r="G30" t="s">
        <v>109</v>
      </c>
      <c r="I30" t="s">
        <v>110</v>
      </c>
      <c r="K30" t="s">
        <v>134</v>
      </c>
      <c r="L30" s="28"/>
      <c r="M30" s="26"/>
      <c r="N30" s="28">
        <f t="shared" si="1"/>
        <v>1.9</v>
      </c>
    </row>
    <row r="31" spans="1:15" x14ac:dyDescent="0.25">
      <c r="A31" s="44">
        <v>45083</v>
      </c>
      <c r="B31" t="s">
        <v>82</v>
      </c>
      <c r="C31" s="45">
        <v>0.62569444444444444</v>
      </c>
      <c r="D31" s="45">
        <v>0.65486111111111112</v>
      </c>
      <c r="E31" s="45"/>
      <c r="F31">
        <v>45.7</v>
      </c>
      <c r="G31" t="s">
        <v>110</v>
      </c>
      <c r="I31" t="s">
        <v>111</v>
      </c>
      <c r="K31" s="50" t="s">
        <v>99</v>
      </c>
      <c r="L31" s="26"/>
      <c r="M31" s="26"/>
      <c r="N31" s="28">
        <f t="shared" si="1"/>
        <v>45.7</v>
      </c>
    </row>
    <row r="32" spans="1:15" x14ac:dyDescent="0.25">
      <c r="A32" s="44">
        <v>45083</v>
      </c>
      <c r="B32" t="s">
        <v>82</v>
      </c>
      <c r="C32" s="45">
        <v>0.71388888888888891</v>
      </c>
      <c r="D32" s="45">
        <v>0.71597222222222223</v>
      </c>
      <c r="E32" s="45"/>
      <c r="F32">
        <v>0.4</v>
      </c>
      <c r="G32" t="s">
        <v>111</v>
      </c>
      <c r="I32" t="s">
        <v>128</v>
      </c>
      <c r="K32" t="s">
        <v>99</v>
      </c>
      <c r="L32" s="28"/>
      <c r="M32" s="26"/>
      <c r="N32" s="28">
        <f t="shared" si="1"/>
        <v>0.4</v>
      </c>
    </row>
    <row r="33" spans="1:14" x14ac:dyDescent="0.25">
      <c r="A33" s="44">
        <v>45083</v>
      </c>
      <c r="B33" t="s">
        <v>82</v>
      </c>
      <c r="C33" s="45">
        <v>0.72152777777777777</v>
      </c>
      <c r="D33" s="45">
        <v>0.74444444444444446</v>
      </c>
      <c r="E33" s="45"/>
      <c r="F33">
        <v>2.6</v>
      </c>
      <c r="G33" t="s">
        <v>112</v>
      </c>
      <c r="I33" t="s">
        <v>116</v>
      </c>
      <c r="K33" t="s">
        <v>95</v>
      </c>
      <c r="L33" s="28"/>
      <c r="M33" s="26"/>
      <c r="N33" s="28">
        <f t="shared" si="1"/>
        <v>2.6</v>
      </c>
    </row>
    <row r="34" spans="1:14" x14ac:dyDescent="0.25">
      <c r="A34" s="44">
        <v>45083</v>
      </c>
      <c r="B34" t="s">
        <v>82</v>
      </c>
      <c r="C34" s="45">
        <v>0.74652777777777779</v>
      </c>
      <c r="D34" s="45">
        <v>0.76111111111111107</v>
      </c>
      <c r="E34" s="45"/>
      <c r="F34">
        <v>15.3</v>
      </c>
      <c r="G34" t="s">
        <v>93</v>
      </c>
      <c r="I34" t="s">
        <v>87</v>
      </c>
      <c r="K34" t="s">
        <v>95</v>
      </c>
      <c r="L34" s="28"/>
      <c r="M34" s="26">
        <v>-15</v>
      </c>
      <c r="N34" s="28">
        <f t="shared" si="1"/>
        <v>0.30000000000000071</v>
      </c>
    </row>
    <row r="35" spans="1:14" x14ac:dyDescent="0.25">
      <c r="A35" s="44">
        <v>45084</v>
      </c>
      <c r="B35" t="s">
        <v>83</v>
      </c>
      <c r="C35" s="45">
        <v>0.30277777777777776</v>
      </c>
      <c r="D35" s="45">
        <v>0.30694444444444441</v>
      </c>
      <c r="E35" s="45"/>
      <c r="F35">
        <v>1.5</v>
      </c>
      <c r="G35" t="s">
        <v>87</v>
      </c>
      <c r="I35" t="s">
        <v>129</v>
      </c>
      <c r="K35" t="s">
        <v>96</v>
      </c>
      <c r="L35" s="28"/>
      <c r="M35" s="26"/>
      <c r="N35" s="28">
        <f t="shared" si="1"/>
        <v>1.5</v>
      </c>
    </row>
    <row r="36" spans="1:14" x14ac:dyDescent="0.25">
      <c r="A36" s="44">
        <v>45084</v>
      </c>
      <c r="B36" t="s">
        <v>83</v>
      </c>
      <c r="C36" s="45">
        <v>0.31388888888888888</v>
      </c>
      <c r="D36" s="45">
        <v>0.34027777777777773</v>
      </c>
      <c r="E36" s="45"/>
      <c r="F36">
        <v>0.6</v>
      </c>
      <c r="G36" t="s">
        <v>113</v>
      </c>
      <c r="I36" t="s">
        <v>89</v>
      </c>
      <c r="K36" t="s">
        <v>133</v>
      </c>
      <c r="L36" s="28"/>
      <c r="M36" s="26"/>
      <c r="N36" s="28">
        <f t="shared" si="1"/>
        <v>0.6</v>
      </c>
    </row>
    <row r="37" spans="1:14" x14ac:dyDescent="0.25">
      <c r="A37" s="44">
        <v>45084</v>
      </c>
      <c r="B37" t="s">
        <v>83</v>
      </c>
      <c r="C37" s="45">
        <v>0.53819444444444442</v>
      </c>
      <c r="D37" s="45">
        <v>0.5625</v>
      </c>
      <c r="E37" s="45"/>
      <c r="F37">
        <v>26</v>
      </c>
      <c r="G37" t="s">
        <v>114</v>
      </c>
      <c r="I37" t="s">
        <v>130</v>
      </c>
      <c r="K37" t="s">
        <v>135</v>
      </c>
      <c r="L37" s="28"/>
      <c r="M37" s="26"/>
      <c r="N37" s="28">
        <f t="shared" si="1"/>
        <v>26</v>
      </c>
    </row>
    <row r="38" spans="1:14" x14ac:dyDescent="0.25">
      <c r="A38" s="44">
        <v>45084</v>
      </c>
      <c r="B38" t="s">
        <v>83</v>
      </c>
      <c r="C38" s="45">
        <v>0.58333333333333337</v>
      </c>
      <c r="D38" s="45">
        <v>0.58750000000000002</v>
      </c>
      <c r="E38" s="45"/>
      <c r="F38">
        <v>1.3</v>
      </c>
      <c r="G38" t="s">
        <v>91</v>
      </c>
      <c r="I38" t="s">
        <v>115</v>
      </c>
      <c r="K38" t="s">
        <v>136</v>
      </c>
      <c r="L38" s="28"/>
      <c r="M38" s="26"/>
      <c r="N38" s="28">
        <f t="shared" si="1"/>
        <v>1.3</v>
      </c>
    </row>
    <row r="39" spans="1:14" x14ac:dyDescent="0.25">
      <c r="A39" s="44">
        <v>45084</v>
      </c>
      <c r="B39" t="s">
        <v>83</v>
      </c>
      <c r="C39" s="45">
        <v>0.6791666666666667</v>
      </c>
      <c r="D39" s="45">
        <v>0.68888888888888899</v>
      </c>
      <c r="E39" s="45"/>
      <c r="F39">
        <v>10.4</v>
      </c>
      <c r="G39" t="s">
        <v>115</v>
      </c>
      <c r="I39" t="s">
        <v>96</v>
      </c>
      <c r="K39" t="s">
        <v>95</v>
      </c>
      <c r="L39" s="28"/>
      <c r="M39" s="26">
        <v>-15</v>
      </c>
      <c r="N39" s="28">
        <f t="shared" si="1"/>
        <v>-4.5999999999999996</v>
      </c>
    </row>
    <row r="40" spans="1:14" x14ac:dyDescent="0.25">
      <c r="A40" s="44">
        <v>45084</v>
      </c>
      <c r="B40" t="s">
        <v>83</v>
      </c>
      <c r="C40" s="45">
        <v>0.71111111111111114</v>
      </c>
      <c r="D40" s="45">
        <v>0.72430555555555554</v>
      </c>
      <c r="E40" s="45"/>
      <c r="F40">
        <v>22</v>
      </c>
      <c r="G40" t="s">
        <v>96</v>
      </c>
      <c r="I40" t="s">
        <v>116</v>
      </c>
      <c r="K40" t="s">
        <v>95</v>
      </c>
      <c r="L40" s="28"/>
      <c r="M40" s="26"/>
      <c r="N40" s="28">
        <f t="shared" si="1"/>
        <v>22</v>
      </c>
    </row>
    <row r="41" spans="1:14" x14ac:dyDescent="0.25">
      <c r="A41" s="44">
        <v>45084</v>
      </c>
      <c r="B41" t="s">
        <v>83</v>
      </c>
      <c r="C41" s="45">
        <v>0.73055555555555562</v>
      </c>
      <c r="D41" s="45">
        <v>0.74375000000000002</v>
      </c>
      <c r="E41" s="45"/>
      <c r="F41">
        <v>15.1</v>
      </c>
      <c r="G41" t="s">
        <v>116</v>
      </c>
      <c r="I41" t="s">
        <v>87</v>
      </c>
      <c r="K41" t="s">
        <v>95</v>
      </c>
      <c r="L41" s="28"/>
      <c r="M41" s="26"/>
      <c r="N41" s="28">
        <f t="shared" si="1"/>
        <v>15.1</v>
      </c>
    </row>
    <row r="42" spans="1:14" x14ac:dyDescent="0.25">
      <c r="A42" s="44">
        <v>45085</v>
      </c>
      <c r="B42" t="s">
        <v>84</v>
      </c>
      <c r="C42" s="45">
        <v>0.30833333333333335</v>
      </c>
      <c r="D42" s="45">
        <v>0.31319444444444444</v>
      </c>
      <c r="E42" s="45"/>
      <c r="F42">
        <v>3.4</v>
      </c>
      <c r="G42" t="s">
        <v>87</v>
      </c>
      <c r="I42" t="s">
        <v>117</v>
      </c>
      <c r="K42" t="s">
        <v>100</v>
      </c>
      <c r="L42" s="28"/>
      <c r="M42" s="26"/>
      <c r="N42" s="28">
        <f t="shared" si="1"/>
        <v>3.4</v>
      </c>
    </row>
    <row r="43" spans="1:14" x14ac:dyDescent="0.25">
      <c r="A43" s="44">
        <v>45085</v>
      </c>
      <c r="B43" t="s">
        <v>84</v>
      </c>
      <c r="C43" s="45">
        <v>0.33958333333333335</v>
      </c>
      <c r="D43" s="45">
        <v>0.3743055555555555</v>
      </c>
      <c r="E43" s="45"/>
      <c r="F43">
        <v>43.9</v>
      </c>
      <c r="G43" t="s">
        <v>117</v>
      </c>
      <c r="I43" t="s">
        <v>118</v>
      </c>
      <c r="K43" t="s">
        <v>137</v>
      </c>
      <c r="L43" s="28"/>
      <c r="M43" s="28">
        <v>-43.9</v>
      </c>
      <c r="N43" s="28">
        <f t="shared" si="1"/>
        <v>0</v>
      </c>
    </row>
    <row r="44" spans="1:14" x14ac:dyDescent="0.25">
      <c r="A44" s="44">
        <v>45085</v>
      </c>
      <c r="B44" t="s">
        <v>84</v>
      </c>
      <c r="C44" s="45">
        <v>0.47083333333333338</v>
      </c>
      <c r="D44" s="45">
        <v>0.4770833333333333</v>
      </c>
      <c r="E44" s="45"/>
      <c r="F44">
        <v>2.4</v>
      </c>
      <c r="G44" t="s">
        <v>118</v>
      </c>
      <c r="I44" t="s">
        <v>119</v>
      </c>
      <c r="K44" t="s">
        <v>141</v>
      </c>
      <c r="L44" s="28"/>
      <c r="M44" s="28">
        <v>-2.4</v>
      </c>
      <c r="N44" s="28">
        <f t="shared" si="1"/>
        <v>0</v>
      </c>
    </row>
    <row r="45" spans="1:14" x14ac:dyDescent="0.25">
      <c r="A45" s="44">
        <v>45085</v>
      </c>
      <c r="B45" t="s">
        <v>84</v>
      </c>
      <c r="C45" s="45">
        <v>0.60972222222222217</v>
      </c>
      <c r="D45" s="45">
        <v>0.61736111111111114</v>
      </c>
      <c r="E45" s="45"/>
      <c r="F45">
        <v>9.3000000000000007</v>
      </c>
      <c r="G45" t="s">
        <v>119</v>
      </c>
      <c r="I45" t="s">
        <v>120</v>
      </c>
      <c r="K45" t="s">
        <v>97</v>
      </c>
      <c r="L45" s="28"/>
      <c r="M45" s="28">
        <v>-9.3000000000000007</v>
      </c>
      <c r="N45" s="28">
        <f t="shared" si="1"/>
        <v>0</v>
      </c>
    </row>
    <row r="46" spans="1:14" x14ac:dyDescent="0.25">
      <c r="A46" s="44">
        <v>45085</v>
      </c>
      <c r="B46" t="s">
        <v>84</v>
      </c>
      <c r="C46" s="45">
        <v>0.62013888888888891</v>
      </c>
      <c r="D46" s="45">
        <v>0.64930555555555558</v>
      </c>
      <c r="E46" s="45"/>
      <c r="F46">
        <v>35.200000000000003</v>
      </c>
      <c r="G46" t="s">
        <v>120</v>
      </c>
      <c r="I46" t="s">
        <v>90</v>
      </c>
      <c r="K46" t="s">
        <v>142</v>
      </c>
      <c r="L46" s="28"/>
      <c r="M46" s="28"/>
      <c r="N46" s="28">
        <f t="shared" si="1"/>
        <v>35.200000000000003</v>
      </c>
    </row>
    <row r="47" spans="1:14" x14ac:dyDescent="0.25">
      <c r="A47" s="44">
        <v>45085</v>
      </c>
      <c r="B47" t="s">
        <v>84</v>
      </c>
      <c r="C47" s="45">
        <v>0.65833333333333333</v>
      </c>
      <c r="D47" s="45">
        <v>0.66249999999999998</v>
      </c>
      <c r="E47" s="45"/>
      <c r="F47">
        <v>1.9</v>
      </c>
      <c r="G47" t="s">
        <v>90</v>
      </c>
      <c r="I47" t="s">
        <v>121</v>
      </c>
      <c r="K47" t="s">
        <v>138</v>
      </c>
      <c r="L47" s="28"/>
      <c r="M47" s="28"/>
      <c r="N47" s="28">
        <f t="shared" si="1"/>
        <v>1.9</v>
      </c>
    </row>
    <row r="48" spans="1:14" x14ac:dyDescent="0.25">
      <c r="A48" s="44">
        <v>45085</v>
      </c>
      <c r="B48" t="s">
        <v>84</v>
      </c>
      <c r="C48" s="45">
        <v>0.69444444444444453</v>
      </c>
      <c r="D48" s="45">
        <v>0.69791666666666663</v>
      </c>
      <c r="E48" s="45"/>
      <c r="F48">
        <v>1.1000000000000001</v>
      </c>
      <c r="G48" t="s">
        <v>121</v>
      </c>
      <c r="I48" t="s">
        <v>94</v>
      </c>
      <c r="K48" t="s">
        <v>95</v>
      </c>
      <c r="L48" s="28"/>
      <c r="M48" s="28">
        <v>-1.1000000000000001</v>
      </c>
      <c r="N48" s="28">
        <f t="shared" si="1"/>
        <v>0</v>
      </c>
    </row>
    <row r="49" spans="1:14" x14ac:dyDescent="0.25">
      <c r="A49" s="44">
        <v>45085</v>
      </c>
      <c r="B49" t="s">
        <v>84</v>
      </c>
      <c r="C49" s="45">
        <v>0.70347222222222217</v>
      </c>
      <c r="D49" s="45">
        <v>0.70624999999999993</v>
      </c>
      <c r="E49" s="45"/>
      <c r="F49">
        <v>0.6</v>
      </c>
      <c r="G49" t="s">
        <v>94</v>
      </c>
      <c r="I49" t="s">
        <v>87</v>
      </c>
      <c r="K49" t="s">
        <v>95</v>
      </c>
      <c r="L49" s="28"/>
      <c r="M49" s="28">
        <v>-0.6</v>
      </c>
      <c r="N49" s="28">
        <f t="shared" si="1"/>
        <v>0</v>
      </c>
    </row>
    <row r="50" spans="1:14" x14ac:dyDescent="0.25">
      <c r="A50" s="44">
        <v>45086</v>
      </c>
      <c r="B50" t="s">
        <v>85</v>
      </c>
      <c r="C50" s="45">
        <v>0.32500000000000001</v>
      </c>
      <c r="D50" s="45">
        <v>0.32847222222222222</v>
      </c>
      <c r="F50">
        <v>3.4</v>
      </c>
      <c r="G50" t="s">
        <v>87</v>
      </c>
      <c r="I50" t="s">
        <v>90</v>
      </c>
      <c r="K50" t="s">
        <v>98</v>
      </c>
      <c r="L50" s="28"/>
      <c r="M50" s="28">
        <v>-3.4</v>
      </c>
      <c r="N50" s="28">
        <f t="shared" si="1"/>
        <v>0</v>
      </c>
    </row>
    <row r="51" spans="1:14" x14ac:dyDescent="0.25">
      <c r="A51" s="44">
        <v>45086</v>
      </c>
      <c r="B51" t="s">
        <v>85</v>
      </c>
      <c r="C51" s="45">
        <v>0.41111111111111115</v>
      </c>
      <c r="D51" s="45">
        <v>0.42222222222222222</v>
      </c>
      <c r="F51">
        <v>10.6</v>
      </c>
      <c r="G51" t="s">
        <v>90</v>
      </c>
      <c r="I51" t="s">
        <v>122</v>
      </c>
      <c r="K51" t="s">
        <v>100</v>
      </c>
      <c r="L51" s="28"/>
      <c r="M51" s="28"/>
      <c r="N51" s="28">
        <f t="shared" si="1"/>
        <v>10.6</v>
      </c>
    </row>
    <row r="52" spans="1:14" x14ac:dyDescent="0.25">
      <c r="A52" s="44">
        <v>45086</v>
      </c>
      <c r="B52" t="s">
        <v>85</v>
      </c>
      <c r="C52" s="45">
        <v>0.42777777777777781</v>
      </c>
      <c r="D52" s="45">
        <v>0.43194444444444446</v>
      </c>
      <c r="F52">
        <v>1.4</v>
      </c>
      <c r="G52" t="s">
        <v>122</v>
      </c>
      <c r="I52" t="s">
        <v>123</v>
      </c>
      <c r="K52" t="s">
        <v>96</v>
      </c>
      <c r="L52" s="28"/>
      <c r="M52" s="28"/>
      <c r="N52" s="28">
        <f t="shared" si="1"/>
        <v>1.4</v>
      </c>
    </row>
    <row r="53" spans="1:14" x14ac:dyDescent="0.25">
      <c r="A53" s="44">
        <v>45086</v>
      </c>
      <c r="B53" t="s">
        <v>85</v>
      </c>
      <c r="C53" s="45">
        <v>0.44027777777777777</v>
      </c>
      <c r="D53" s="45">
        <v>0.47638888888888892</v>
      </c>
      <c r="F53">
        <v>36.5</v>
      </c>
      <c r="G53" t="s">
        <v>123</v>
      </c>
      <c r="I53" t="s">
        <v>88</v>
      </c>
      <c r="K53" t="s">
        <v>97</v>
      </c>
      <c r="L53" s="28"/>
      <c r="M53" s="28"/>
      <c r="N53" s="28">
        <f t="shared" si="1"/>
        <v>36.5</v>
      </c>
    </row>
    <row r="54" spans="1:14" x14ac:dyDescent="0.25">
      <c r="A54" s="44">
        <v>45086</v>
      </c>
      <c r="B54" t="s">
        <v>85</v>
      </c>
      <c r="C54" s="45">
        <v>0.48472222222222222</v>
      </c>
      <c r="D54" s="45">
        <v>0.48958333333333331</v>
      </c>
      <c r="F54">
        <v>3.6</v>
      </c>
      <c r="G54" t="s">
        <v>88</v>
      </c>
      <c r="I54" t="s">
        <v>86</v>
      </c>
      <c r="K54" t="s">
        <v>99</v>
      </c>
      <c r="L54" s="28"/>
      <c r="M54" s="28"/>
      <c r="N54" s="28">
        <f t="shared" si="1"/>
        <v>3.6</v>
      </c>
    </row>
    <row r="55" spans="1:14" x14ac:dyDescent="0.25">
      <c r="A55" s="44">
        <v>45086</v>
      </c>
      <c r="B55" t="s">
        <v>85</v>
      </c>
      <c r="C55" s="45">
        <v>0.52638888888888891</v>
      </c>
      <c r="D55" s="45">
        <v>0.57500000000000007</v>
      </c>
      <c r="F55">
        <v>49.4</v>
      </c>
      <c r="G55" t="s">
        <v>86</v>
      </c>
      <c r="I55" t="s">
        <v>124</v>
      </c>
      <c r="K55" t="s">
        <v>139</v>
      </c>
      <c r="L55" s="28"/>
      <c r="M55" s="28"/>
      <c r="N55" s="28">
        <f t="shared" si="1"/>
        <v>49.4</v>
      </c>
    </row>
    <row r="56" spans="1:14" x14ac:dyDescent="0.25">
      <c r="A56" s="44">
        <v>45086</v>
      </c>
      <c r="B56" t="s">
        <v>85</v>
      </c>
      <c r="C56" s="45">
        <v>0.58611111111111114</v>
      </c>
      <c r="D56" s="45">
        <v>0.58958333333333335</v>
      </c>
      <c r="F56">
        <v>2.9</v>
      </c>
      <c r="G56" t="s">
        <v>124</v>
      </c>
      <c r="I56" t="s">
        <v>104</v>
      </c>
      <c r="K56" t="s">
        <v>101</v>
      </c>
      <c r="L56" s="28"/>
      <c r="M56" s="28"/>
      <c r="N56" s="28">
        <f t="shared" si="1"/>
        <v>2.9</v>
      </c>
    </row>
    <row r="57" spans="1:14" x14ac:dyDescent="0.25">
      <c r="A57" s="44">
        <v>45086</v>
      </c>
      <c r="B57" t="s">
        <v>85</v>
      </c>
      <c r="C57" s="45">
        <v>0.73472222222222217</v>
      </c>
      <c r="D57" s="45">
        <v>0.7368055555555556</v>
      </c>
      <c r="F57">
        <v>0.6</v>
      </c>
      <c r="G57" t="s">
        <v>104</v>
      </c>
      <c r="I57" t="s">
        <v>125</v>
      </c>
      <c r="K57" t="s">
        <v>140</v>
      </c>
      <c r="L57" s="28"/>
      <c r="M57" s="28">
        <v>-15</v>
      </c>
      <c r="N57" s="28">
        <f t="shared" si="1"/>
        <v>-14.4</v>
      </c>
    </row>
    <row r="58" spans="1:14" x14ac:dyDescent="0.25">
      <c r="A58" s="44">
        <v>45086</v>
      </c>
      <c r="B58" t="s">
        <v>85</v>
      </c>
      <c r="C58" s="45">
        <v>0.74236111111111114</v>
      </c>
      <c r="D58" s="45">
        <v>0.76874999999999993</v>
      </c>
      <c r="F58">
        <v>42.2</v>
      </c>
      <c r="G58" t="s">
        <v>125</v>
      </c>
      <c r="I58" t="s">
        <v>126</v>
      </c>
      <c r="K58" t="s">
        <v>95</v>
      </c>
      <c r="L58" s="28"/>
      <c r="M58" s="28"/>
      <c r="N58" s="28">
        <f t="shared" si="1"/>
        <v>42.2</v>
      </c>
    </row>
    <row r="59" spans="1:14" x14ac:dyDescent="0.25">
      <c r="A59" s="44">
        <v>45086</v>
      </c>
      <c r="B59" t="s">
        <v>85</v>
      </c>
      <c r="C59" s="45">
        <v>0.78402777777777777</v>
      </c>
      <c r="D59" s="45">
        <v>0.78749999999999998</v>
      </c>
      <c r="F59">
        <v>1.3</v>
      </c>
      <c r="G59" t="s">
        <v>126</v>
      </c>
      <c r="I59" t="s">
        <v>127</v>
      </c>
      <c r="K59" t="s">
        <v>95</v>
      </c>
      <c r="L59" s="28"/>
      <c r="M59" s="28"/>
      <c r="N59" s="28">
        <f t="shared" si="1"/>
        <v>1.3</v>
      </c>
    </row>
    <row r="60" spans="1:14" x14ac:dyDescent="0.25">
      <c r="A60" s="44">
        <v>45086</v>
      </c>
      <c r="B60" t="s">
        <v>85</v>
      </c>
      <c r="C60" s="45">
        <v>0.79027777777777775</v>
      </c>
      <c r="D60" s="45">
        <v>0.79999999999999993</v>
      </c>
      <c r="F60">
        <v>7.8</v>
      </c>
      <c r="G60" t="s">
        <v>127</v>
      </c>
      <c r="I60" t="s">
        <v>87</v>
      </c>
      <c r="K60" t="s">
        <v>95</v>
      </c>
      <c r="L60" s="28"/>
      <c r="M60" s="28"/>
      <c r="N60" s="28">
        <f t="shared" si="1"/>
        <v>7.8</v>
      </c>
    </row>
    <row r="61" spans="1:14" x14ac:dyDescent="0.25">
      <c r="A61" s="44"/>
      <c r="C61" s="45"/>
      <c r="D61" s="45"/>
      <c r="L61" s="28"/>
      <c r="M61" s="28"/>
      <c r="N61" s="28">
        <f t="shared" si="1"/>
        <v>0</v>
      </c>
    </row>
    <row r="62" spans="1:14" x14ac:dyDescent="0.25">
      <c r="A62" s="44"/>
      <c r="C62" s="45"/>
      <c r="D62" s="45"/>
      <c r="L62" s="28"/>
      <c r="M62" s="28"/>
      <c r="N62" s="28">
        <f t="shared" si="1"/>
        <v>0</v>
      </c>
    </row>
    <row r="63" spans="1:14" x14ac:dyDescent="0.25">
      <c r="A63" s="44"/>
      <c r="C63" s="45"/>
      <c r="D63" s="45"/>
      <c r="L63" s="28"/>
      <c r="M63" s="28"/>
      <c r="N63" s="28">
        <f t="shared" si="1"/>
        <v>0</v>
      </c>
    </row>
    <row r="64" spans="1:14" x14ac:dyDescent="0.25">
      <c r="A64" s="44"/>
      <c r="C64" s="45"/>
      <c r="D64" s="45"/>
      <c r="E64" s="26"/>
      <c r="H64" s="26"/>
      <c r="J64" s="26"/>
      <c r="L64" s="28"/>
      <c r="M64" s="28"/>
      <c r="N64" s="28">
        <f t="shared" ref="N64:N76" si="2">F64+M64</f>
        <v>0</v>
      </c>
    </row>
    <row r="65" spans="1:14" x14ac:dyDescent="0.25">
      <c r="A65" s="44"/>
      <c r="C65" s="45"/>
      <c r="D65" s="45"/>
      <c r="E65" s="26"/>
      <c r="H65" s="26"/>
      <c r="J65" s="26"/>
      <c r="L65" s="28"/>
      <c r="M65" s="28"/>
      <c r="N65" s="28">
        <f t="shared" si="2"/>
        <v>0</v>
      </c>
    </row>
    <row r="66" spans="1:14" x14ac:dyDescent="0.25">
      <c r="A66" s="44"/>
      <c r="C66" s="45"/>
      <c r="D66" s="45"/>
      <c r="E66" s="26"/>
      <c r="H66" s="26"/>
      <c r="J66" s="26"/>
      <c r="L66" s="28"/>
      <c r="M66" s="28"/>
      <c r="N66" s="28">
        <f t="shared" si="2"/>
        <v>0</v>
      </c>
    </row>
    <row r="67" spans="1:14" x14ac:dyDescent="0.25">
      <c r="A67" s="44"/>
      <c r="C67" s="45"/>
      <c r="D67" s="45"/>
      <c r="E67" s="26"/>
      <c r="H67" s="26"/>
      <c r="J67" s="26"/>
      <c r="L67" s="28"/>
      <c r="M67" s="28"/>
      <c r="N67" s="28">
        <f t="shared" si="2"/>
        <v>0</v>
      </c>
    </row>
    <row r="68" spans="1:14" x14ac:dyDescent="0.25">
      <c r="A68" s="44"/>
      <c r="C68" s="45"/>
      <c r="D68" s="45"/>
      <c r="E68" s="26"/>
      <c r="H68" s="26"/>
      <c r="J68" s="26"/>
      <c r="L68" s="28"/>
      <c r="M68" s="28"/>
      <c r="N68" s="28">
        <f t="shared" si="2"/>
        <v>0</v>
      </c>
    </row>
    <row r="69" spans="1:14" x14ac:dyDescent="0.25">
      <c r="A69" s="44"/>
      <c r="C69" s="45"/>
      <c r="D69" s="45"/>
      <c r="E69" s="26"/>
      <c r="H69" s="26"/>
      <c r="J69" s="26"/>
      <c r="L69" s="28"/>
      <c r="M69" s="28"/>
      <c r="N69" s="28">
        <f t="shared" si="2"/>
        <v>0</v>
      </c>
    </row>
    <row r="70" spans="1:14" x14ac:dyDescent="0.25">
      <c r="A70" s="39"/>
      <c r="B70" s="40"/>
      <c r="C70" s="41"/>
      <c r="D70" s="41"/>
      <c r="E70" s="26"/>
      <c r="F70" s="40"/>
      <c r="G70" s="40"/>
      <c r="H70" s="26"/>
      <c r="I70" s="40"/>
      <c r="J70" s="26"/>
      <c r="K70" s="40"/>
      <c r="L70" s="28"/>
      <c r="M70" s="28"/>
      <c r="N70" s="28">
        <f t="shared" si="2"/>
        <v>0</v>
      </c>
    </row>
    <row r="71" spans="1:14" x14ac:dyDescent="0.25">
      <c r="A71" s="39"/>
      <c r="B71" s="40"/>
      <c r="C71" s="41"/>
      <c r="D71" s="41"/>
      <c r="E71" s="26"/>
      <c r="F71" s="40"/>
      <c r="G71" s="40"/>
      <c r="H71" s="26"/>
      <c r="I71" s="40"/>
      <c r="J71" s="26"/>
      <c r="K71" s="40"/>
      <c r="L71" s="28"/>
      <c r="M71" s="28"/>
      <c r="N71" s="28">
        <f t="shared" si="2"/>
        <v>0</v>
      </c>
    </row>
    <row r="72" spans="1:14" x14ac:dyDescent="0.25">
      <c r="A72" s="39"/>
      <c r="B72" s="40"/>
      <c r="C72" s="41"/>
      <c r="D72" s="41"/>
      <c r="E72" s="26"/>
      <c r="F72" s="40"/>
      <c r="G72" s="40"/>
      <c r="H72" s="26"/>
      <c r="I72" s="40"/>
      <c r="J72" s="26"/>
      <c r="K72" s="40"/>
      <c r="L72" s="28"/>
      <c r="M72" s="28"/>
      <c r="N72" s="28">
        <f t="shared" si="2"/>
        <v>0</v>
      </c>
    </row>
    <row r="73" spans="1:14" x14ac:dyDescent="0.25">
      <c r="A73" s="39"/>
      <c r="B73" s="40"/>
      <c r="C73" s="41"/>
      <c r="D73" s="41"/>
      <c r="E73" s="26"/>
      <c r="F73" s="40"/>
      <c r="G73" s="40"/>
      <c r="H73" s="26"/>
      <c r="I73" s="40"/>
      <c r="J73" s="26"/>
      <c r="K73" s="40"/>
      <c r="L73" s="28"/>
      <c r="M73" s="28"/>
      <c r="N73" s="28">
        <f t="shared" si="2"/>
        <v>0</v>
      </c>
    </row>
    <row r="74" spans="1:14" x14ac:dyDescent="0.25">
      <c r="A74" s="39"/>
      <c r="B74" s="40"/>
      <c r="C74" s="41"/>
      <c r="D74" s="41"/>
      <c r="E74" s="26"/>
      <c r="F74" s="40"/>
      <c r="G74" s="40"/>
      <c r="H74" s="26"/>
      <c r="I74" s="40"/>
      <c r="J74" s="26"/>
      <c r="K74" s="40"/>
      <c r="L74" s="28"/>
      <c r="M74" s="28"/>
      <c r="N74" s="28">
        <f t="shared" si="2"/>
        <v>0</v>
      </c>
    </row>
    <row r="75" spans="1:14" x14ac:dyDescent="0.25">
      <c r="A75" s="39"/>
      <c r="B75" s="40"/>
      <c r="C75" s="41"/>
      <c r="D75" s="41"/>
      <c r="E75" s="26"/>
      <c r="F75" s="40"/>
      <c r="G75" s="40"/>
      <c r="H75" s="26"/>
      <c r="I75" s="40"/>
      <c r="J75" s="26"/>
      <c r="K75" s="40"/>
      <c r="L75" s="28"/>
      <c r="M75" s="28"/>
      <c r="N75" s="28">
        <f t="shared" si="2"/>
        <v>0</v>
      </c>
    </row>
    <row r="76" spans="1:14" x14ac:dyDescent="0.25">
      <c r="A76" s="39"/>
      <c r="B76" s="40"/>
      <c r="C76" s="41"/>
      <c r="D76" s="41"/>
      <c r="E76" s="26"/>
      <c r="F76" s="40"/>
      <c r="G76" s="40"/>
      <c r="H76" s="26"/>
      <c r="I76" s="40"/>
      <c r="J76" s="26"/>
      <c r="K76" s="40"/>
      <c r="L76" s="28"/>
      <c r="M76" s="28"/>
      <c r="N76" s="28">
        <f t="shared" si="2"/>
        <v>0</v>
      </c>
    </row>
    <row r="77" spans="1:14" x14ac:dyDescent="0.25">
      <c r="A77" s="39"/>
      <c r="B77" s="40"/>
      <c r="C77" s="41"/>
      <c r="D77" s="41"/>
      <c r="E77" s="26"/>
      <c r="F77" s="40"/>
      <c r="G77" s="40"/>
      <c r="H77" s="26"/>
      <c r="I77" s="40"/>
      <c r="J77" s="26"/>
      <c r="K77" s="40"/>
      <c r="L77" s="28"/>
      <c r="M77" s="28"/>
      <c r="N77" s="28"/>
    </row>
    <row r="78" spans="1:14" x14ac:dyDescent="0.25">
      <c r="A78" s="39"/>
      <c r="B78" s="40"/>
      <c r="C78" s="41"/>
      <c r="D78" s="41"/>
      <c r="E78" s="26"/>
      <c r="F78" s="40"/>
      <c r="G78" s="40"/>
      <c r="H78" s="26"/>
      <c r="I78" s="40"/>
      <c r="J78" s="26"/>
      <c r="K78" s="40"/>
      <c r="L78" s="28"/>
      <c r="M78" s="28"/>
      <c r="N78" s="28"/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ref="N79:N142" si="3">F79+M79</f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3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3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3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3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3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3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3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3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3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3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3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3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3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3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3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3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3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3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3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3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3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3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3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3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3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3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3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3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3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3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3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3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3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3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3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3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3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3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3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3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3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3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3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3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3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3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3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3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3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3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3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3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3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3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3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3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3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ref="N143:N206" si="4">F143+M143</f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4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4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4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4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4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4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4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4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4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4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4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4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4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4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4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4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4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4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4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4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4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4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4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4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4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4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4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4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4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4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4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4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4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4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4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4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4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4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4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4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4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4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4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4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4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4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4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4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4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4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4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4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4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4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4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4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4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ref="N207:N270" si="5">F207+M207</f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5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5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5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5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5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5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5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5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5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5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5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5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5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5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5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5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5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5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5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5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5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5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5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5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5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5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5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5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5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5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5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5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5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5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5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5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5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5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5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5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5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5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5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5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5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5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5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5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5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5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5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5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5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5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5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5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5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ref="N271:N334" si="6">F271+M271</f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6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6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6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6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6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6"/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6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6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6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6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6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6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6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6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6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6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6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6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6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6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6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6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6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6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6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6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6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6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6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6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6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6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6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6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6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6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6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6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6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6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6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6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6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6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6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6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6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6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6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6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6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6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6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6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6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6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6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6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6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6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6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6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6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ref="N335:N398" si="7">F335+M335</f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7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7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7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7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7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7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7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7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7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7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7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7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7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7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7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7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7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7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7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7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7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7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7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7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7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7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7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7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7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7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7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7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7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7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7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7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7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7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7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7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7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7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7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7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7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7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7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7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7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7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7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7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7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7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7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7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7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ref="N399:N462" si="8">F399+M399</f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8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8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8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8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8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8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8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8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8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8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8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8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8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8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8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8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8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8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8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8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8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8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8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8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8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8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8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8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8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8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8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8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8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8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8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8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8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8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8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8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8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8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8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8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8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8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8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8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8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8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8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8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8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8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8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8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8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ref="N463:N496" si="9">F463+M463</f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9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9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9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9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9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9"/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9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9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9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9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9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9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9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9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9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9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9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9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9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9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9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9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9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9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9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9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9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9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9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9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9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9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9"/>
        <v>0</v>
      </c>
    </row>
    <row r="497" spans="11:12" x14ac:dyDescent="0.25">
      <c r="K497" s="92"/>
      <c r="L497" s="92"/>
    </row>
    <row r="1048573" spans="11:12" x14ac:dyDescent="0.25">
      <c r="K1048573" s="93"/>
      <c r="L1048573" s="93"/>
    </row>
  </sheetData>
  <mergeCells count="52">
    <mergeCell ref="K497:L497"/>
    <mergeCell ref="K1048573:L1048573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K9:L9"/>
    <mergeCell ref="M9:N9"/>
    <mergeCell ref="A10:B10"/>
    <mergeCell ref="K10:N10"/>
    <mergeCell ref="A11:B11"/>
    <mergeCell ref="C11:D11"/>
    <mergeCell ref="M11:N11"/>
    <mergeCell ref="A12:B12"/>
    <mergeCell ref="F12:I12"/>
    <mergeCell ref="K12:O12"/>
    <mergeCell ref="K11:L11"/>
    <mergeCell ref="M6:N6"/>
    <mergeCell ref="A4:B4"/>
    <mergeCell ref="K4:L5"/>
    <mergeCell ref="A7:B7"/>
    <mergeCell ref="K7:L8"/>
    <mergeCell ref="M7:N8"/>
    <mergeCell ref="A8:B8"/>
    <mergeCell ref="M4:N5"/>
    <mergeCell ref="A5:B5"/>
    <mergeCell ref="A6:B6"/>
    <mergeCell ref="K6:L6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18E5-C350-4906-A5EF-9E9580C6E76B}">
  <dimension ref="A1:F1"/>
  <sheetViews>
    <sheetView workbookViewId="0">
      <selection activeCell="I1" sqref="I1"/>
    </sheetView>
  </sheetViews>
  <sheetFormatPr defaultRowHeight="15" x14ac:dyDescent="0.25"/>
  <sheetData>
    <row r="1" spans="1:6" x14ac:dyDescent="0.25">
      <c r="A1">
        <v>1.3812500000000001</v>
      </c>
      <c r="C1">
        <v>10.75</v>
      </c>
      <c r="D1">
        <v>11.85</v>
      </c>
      <c r="E1">
        <v>9.5</v>
      </c>
      <c r="F1">
        <v>8.25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51" t="s">
        <v>0</v>
      </c>
      <c r="B1" s="51"/>
      <c r="C1" s="51"/>
      <c r="D1" s="51"/>
      <c r="E1" s="51"/>
      <c r="F1" s="52" t="s">
        <v>1</v>
      </c>
      <c r="G1" s="52"/>
      <c r="H1" s="52"/>
      <c r="I1" s="52"/>
      <c r="J1" s="18"/>
      <c r="K1" s="53">
        <v>44668</v>
      </c>
      <c r="L1" s="53"/>
      <c r="M1" s="52"/>
      <c r="N1" s="1"/>
    </row>
    <row r="2" spans="1:16" ht="18" x14ac:dyDescent="0.25">
      <c r="A2" s="51"/>
      <c r="B2" s="51"/>
      <c r="C2" s="51"/>
      <c r="D2" s="51"/>
      <c r="E2" s="51"/>
      <c r="F2" s="52"/>
      <c r="G2" s="52"/>
      <c r="H2" s="52"/>
      <c r="I2" s="52"/>
      <c r="J2" s="18"/>
      <c r="K2" s="52"/>
      <c r="L2" s="52"/>
      <c r="M2" s="52"/>
      <c r="N2" s="1"/>
    </row>
    <row r="3" spans="1:16" x14ac:dyDescent="0.25">
      <c r="A3" s="54" t="s">
        <v>2</v>
      </c>
      <c r="B3" s="55"/>
      <c r="C3" s="56" t="s">
        <v>3</v>
      </c>
      <c r="D3" s="55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61" t="s">
        <v>10</v>
      </c>
      <c r="B4" s="62"/>
      <c r="C4" s="107" t="s">
        <v>75</v>
      </c>
      <c r="D4" s="97"/>
      <c r="E4" s="11"/>
      <c r="F4" s="11"/>
      <c r="G4" s="11"/>
      <c r="H4" s="11"/>
      <c r="I4" s="11"/>
      <c r="J4" s="11"/>
      <c r="K4" s="11"/>
      <c r="L4" s="11"/>
      <c r="M4" s="63" t="s">
        <v>11</v>
      </c>
      <c r="N4" s="64"/>
      <c r="O4" s="104">
        <f>SUM(O6)+O11</f>
        <v>9.25</v>
      </c>
      <c r="P4" s="105"/>
    </row>
    <row r="5" spans="1:16" ht="36.6" customHeight="1" x14ac:dyDescent="0.25">
      <c r="A5" s="61" t="s">
        <v>12</v>
      </c>
      <c r="B5" s="65"/>
      <c r="C5" s="107" t="s">
        <v>76</v>
      </c>
      <c r="D5" s="97"/>
      <c r="E5" s="11"/>
      <c r="F5" s="11"/>
      <c r="G5" s="11"/>
      <c r="H5" s="11"/>
      <c r="I5" s="11"/>
      <c r="J5" s="11"/>
      <c r="K5" s="11"/>
      <c r="L5" s="11"/>
      <c r="M5" s="65"/>
      <c r="N5" s="65"/>
      <c r="O5" s="106"/>
      <c r="P5" s="106"/>
    </row>
    <row r="6" spans="1:16" ht="60.75" customHeight="1" x14ac:dyDescent="0.25">
      <c r="A6" s="73" t="s">
        <v>13</v>
      </c>
      <c r="B6" s="74"/>
      <c r="C6" s="103">
        <v>8.75</v>
      </c>
      <c r="D6" s="97"/>
      <c r="E6" s="12"/>
      <c r="F6" s="12"/>
      <c r="G6" s="12"/>
      <c r="H6" s="12"/>
      <c r="I6" s="12"/>
      <c r="J6" s="12"/>
      <c r="K6" s="12"/>
      <c r="L6" s="12"/>
      <c r="M6" s="67" t="s">
        <v>14</v>
      </c>
      <c r="N6" s="75"/>
      <c r="O6" s="101">
        <f>SUM(C10:L10)</f>
        <v>9.25</v>
      </c>
      <c r="P6" s="102"/>
    </row>
    <row r="7" spans="1:16" ht="38.1" customHeight="1" x14ac:dyDescent="0.25">
      <c r="A7" s="66" t="s">
        <v>54</v>
      </c>
      <c r="B7" s="55"/>
      <c r="C7" s="103"/>
      <c r="D7" s="97"/>
      <c r="E7" s="12"/>
      <c r="F7" s="12"/>
      <c r="G7" s="12"/>
      <c r="H7" s="12"/>
      <c r="I7" s="12"/>
      <c r="J7" s="12"/>
      <c r="K7" s="12"/>
      <c r="L7" s="12"/>
      <c r="M7" s="67" t="s">
        <v>15</v>
      </c>
      <c r="N7" s="67"/>
      <c r="O7" s="68">
        <f>SUM(L21:L498)</f>
        <v>3.42</v>
      </c>
      <c r="P7" s="98"/>
    </row>
    <row r="8" spans="1:16" ht="47.45" customHeight="1" x14ac:dyDescent="0.25">
      <c r="A8" s="69" t="s">
        <v>16</v>
      </c>
      <c r="B8" s="69"/>
      <c r="C8" s="99">
        <v>1</v>
      </c>
      <c r="D8" s="100"/>
      <c r="E8" s="13"/>
      <c r="F8" s="13"/>
      <c r="G8" s="13"/>
      <c r="H8" s="13"/>
      <c r="I8" s="13"/>
      <c r="J8" s="13"/>
      <c r="K8" s="13"/>
      <c r="L8" s="13"/>
      <c r="M8" s="67"/>
      <c r="N8" s="67"/>
      <c r="O8" s="98"/>
      <c r="P8" s="98"/>
    </row>
    <row r="9" spans="1:16" ht="44.1" customHeight="1" x14ac:dyDescent="0.25">
      <c r="A9" s="69" t="s">
        <v>17</v>
      </c>
      <c r="B9" s="69"/>
      <c r="C9" s="96">
        <v>0.5</v>
      </c>
      <c r="D9" s="97"/>
      <c r="E9" s="14"/>
      <c r="F9" s="14"/>
      <c r="G9" s="14"/>
      <c r="H9" s="14"/>
      <c r="I9" s="14"/>
      <c r="J9" s="14"/>
      <c r="K9" s="14"/>
      <c r="L9" s="14"/>
      <c r="M9" s="67" t="s">
        <v>18</v>
      </c>
      <c r="N9" s="75"/>
      <c r="O9" s="86">
        <f>SUM(N21:N498)</f>
        <v>11.4</v>
      </c>
      <c r="P9" s="87"/>
    </row>
    <row r="10" spans="1:16" ht="63.75" customHeight="1" x14ac:dyDescent="0.25">
      <c r="A10" s="88" t="s">
        <v>19</v>
      </c>
      <c r="B10" s="88"/>
      <c r="C10" s="95">
        <f>SUM(C6+C7+C8-C9)</f>
        <v>9.25</v>
      </c>
      <c r="D10" s="95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67" t="s">
        <v>23</v>
      </c>
      <c r="N10" s="67"/>
      <c r="O10" s="67"/>
      <c r="P10" s="67"/>
    </row>
    <row r="11" spans="1:16" ht="22.5" customHeight="1" x14ac:dyDescent="0.35">
      <c r="A11" s="76" t="s">
        <v>20</v>
      </c>
      <c r="B11" s="77"/>
      <c r="C11" s="78"/>
      <c r="D11" s="79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94" t="s">
        <v>22</v>
      </c>
      <c r="N11" s="94"/>
      <c r="O11" s="80">
        <f>SUM(A11:I11)</f>
        <v>0</v>
      </c>
      <c r="P11" s="80"/>
    </row>
    <row r="12" spans="1:16" ht="18.75" x14ac:dyDescent="0.25">
      <c r="A12" s="81" t="s">
        <v>24</v>
      </c>
      <c r="B12" s="81"/>
      <c r="C12" s="4" t="s">
        <v>25</v>
      </c>
      <c r="D12" s="5" t="s">
        <v>26</v>
      </c>
      <c r="E12" s="5" t="s">
        <v>27</v>
      </c>
      <c r="F12" s="82" t="s">
        <v>28</v>
      </c>
      <c r="G12" s="82"/>
      <c r="H12" s="82"/>
      <c r="I12" s="82"/>
      <c r="J12" s="19"/>
      <c r="K12" s="83" t="s">
        <v>29</v>
      </c>
      <c r="L12" s="83"/>
      <c r="M12" s="83"/>
      <c r="N12" s="83"/>
      <c r="O12" s="83"/>
    </row>
    <row r="13" spans="1:16" ht="18.75" x14ac:dyDescent="0.25">
      <c r="A13" s="89" t="s">
        <v>30</v>
      </c>
      <c r="B13" s="89"/>
      <c r="C13" s="6"/>
      <c r="D13" s="7">
        <v>1</v>
      </c>
      <c r="E13" s="5">
        <f>SUM(C13:D13)</f>
        <v>1</v>
      </c>
      <c r="F13" s="90"/>
      <c r="G13" s="90"/>
      <c r="H13" s="90"/>
      <c r="I13" s="90"/>
      <c r="J13" s="20"/>
      <c r="K13" s="91" t="s">
        <v>77</v>
      </c>
      <c r="L13" s="91"/>
      <c r="M13" s="91"/>
      <c r="N13" s="91"/>
      <c r="O13" s="91"/>
    </row>
    <row r="14" spans="1:16" ht="18.75" x14ac:dyDescent="0.25">
      <c r="A14" s="89" t="s">
        <v>31</v>
      </c>
      <c r="B14" s="89"/>
      <c r="C14" s="8"/>
      <c r="D14" s="9"/>
      <c r="E14" s="5"/>
      <c r="F14" s="90"/>
      <c r="G14" s="90"/>
      <c r="H14" s="90"/>
      <c r="I14" s="90"/>
      <c r="J14" s="20"/>
      <c r="K14" s="91"/>
      <c r="L14" s="91"/>
      <c r="M14" s="91"/>
      <c r="N14" s="91"/>
      <c r="O14" s="91"/>
    </row>
    <row r="15" spans="1:16" ht="18.75" x14ac:dyDescent="0.25">
      <c r="A15" s="89" t="s">
        <v>32</v>
      </c>
      <c r="B15" s="89"/>
      <c r="C15" s="6"/>
      <c r="D15" s="7"/>
      <c r="E15" s="5"/>
      <c r="F15" s="90"/>
      <c r="G15" s="90"/>
      <c r="H15" s="90"/>
      <c r="I15" s="90"/>
      <c r="J15" s="20"/>
      <c r="K15" s="91"/>
      <c r="L15" s="91"/>
      <c r="M15" s="91"/>
      <c r="N15" s="91"/>
      <c r="O15" s="91"/>
    </row>
    <row r="16" spans="1:16" ht="18.75" x14ac:dyDescent="0.25">
      <c r="A16" s="89" t="s">
        <v>33</v>
      </c>
      <c r="B16" s="89"/>
      <c r="C16" s="6"/>
      <c r="D16" s="7"/>
      <c r="E16" s="5"/>
      <c r="F16" s="90"/>
      <c r="G16" s="90"/>
      <c r="H16" s="90"/>
      <c r="I16" s="90"/>
      <c r="J16" s="20"/>
      <c r="K16" s="91"/>
      <c r="L16" s="91"/>
      <c r="M16" s="91"/>
      <c r="N16" s="91"/>
      <c r="O16" s="91"/>
    </row>
    <row r="17" spans="1:15" ht="18.75" x14ac:dyDescent="0.25">
      <c r="A17" s="89" t="s">
        <v>34</v>
      </c>
      <c r="B17" s="89"/>
      <c r="C17" s="6"/>
      <c r="D17" s="7"/>
      <c r="E17" s="5"/>
      <c r="F17" s="90"/>
      <c r="G17" s="90"/>
      <c r="H17" s="90"/>
      <c r="I17" s="90"/>
      <c r="J17" s="20"/>
      <c r="K17" s="91"/>
      <c r="L17" s="91"/>
      <c r="M17" s="91"/>
      <c r="N17" s="91"/>
      <c r="O17" s="91"/>
    </row>
    <row r="18" spans="1:15" ht="18.75" x14ac:dyDescent="0.25">
      <c r="A18" s="89" t="s">
        <v>35</v>
      </c>
      <c r="B18" s="89"/>
      <c r="C18" s="6"/>
      <c r="D18" s="7"/>
      <c r="E18" s="5"/>
      <c r="F18" s="90"/>
      <c r="G18" s="90"/>
      <c r="H18" s="90"/>
      <c r="I18" s="90"/>
      <c r="J18" s="20"/>
      <c r="K18" s="91"/>
      <c r="L18" s="91"/>
      <c r="M18" s="91"/>
      <c r="N18" s="91"/>
      <c r="O18" s="91"/>
    </row>
    <row r="19" spans="1:15" ht="18.75" x14ac:dyDescent="0.25">
      <c r="A19" s="89" t="s">
        <v>36</v>
      </c>
      <c r="B19" s="89"/>
      <c r="C19" s="6"/>
      <c r="D19" s="7"/>
      <c r="E19" s="5"/>
      <c r="F19" s="90"/>
      <c r="G19" s="90"/>
      <c r="H19" s="90"/>
      <c r="I19" s="90"/>
      <c r="J19" s="20"/>
      <c r="K19" s="91"/>
      <c r="L19" s="91"/>
      <c r="M19" s="91"/>
      <c r="N19" s="91"/>
      <c r="O19" s="9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92"/>
      <c r="L499" s="92"/>
    </row>
    <row r="1048575" spans="11:12" x14ac:dyDescent="0.25">
      <c r="K1048575" s="93"/>
      <c r="L1048575" s="9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Sheet1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Ruben K. Ramon</cp:lastModifiedBy>
  <dcterms:created xsi:type="dcterms:W3CDTF">2022-05-26T15:05:30Z</dcterms:created>
  <dcterms:modified xsi:type="dcterms:W3CDTF">2023-06-12T11:59:20Z</dcterms:modified>
</cp:coreProperties>
</file>