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C216405B-5458-4353-B74C-78C0222036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W9" i="2"/>
  <c r="U9" i="2"/>
  <c r="Q9" i="2"/>
  <c r="S9" i="2"/>
  <c r="P9" i="2"/>
  <c r="O9" i="2" l="1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V9" i="2"/>
  <c r="T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<sst xmlns="http://schemas.openxmlformats.org/spreadsheetml/2006/main" count="391" uniqueCount="152">
  <si>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</si>
  <si>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</si>
  <si>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</si>
  <si>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</si>
  <si>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</si>
  <si>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</si>
  <si>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</si>
  <si>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</si>
  <si>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</si>
  <si>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</si>
  <si>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</si>
  <si>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</si>
  <si>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</si>
  <si>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</si>
  <si>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</si>
  <si>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</si>
  <si>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</si>
  <si>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</si>
  <si>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</si>
  <si>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</si>
  <si>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</si>
  <si>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</si>
  <si>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</si>
  <si>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</si>
  <si>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</si>
  <si>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</si>
  <si>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</si>
  <si>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</si>
  <si>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</si>
  <si>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</si>
  <si>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</si>
  <si>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</si>
  <si>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</si>
  <si>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</si>
  <si>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</si>
  <si>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</si>
  <si>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</si>
  <si>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</si>
  <si>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</si>
  <si>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</si>
  <si>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</si>
  <si>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</si>
  <si>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</si>
  <si>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</si>
  <si>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</si>
  <si>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</si>
  <si>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</si>
  <si>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</si>
  <si>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</si>
  <si>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</si>
  <si>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</si>
  <si>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</si>
  <si>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</si>
  <si>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</si>
  <si>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</si>
  <si>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</si>
  <si>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</si>
  <si>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</si>
  <si>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</si>
  <si>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</si>
  <si>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</si>
  <si>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</si>
  <si>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</si>
  <si>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</si>
  <si>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</si>
  <si>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</si>
  <si>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</si>
  <si>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</si>
  <si>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</si>
  <si>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</si>
  <si>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</si>
  <si>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</si>
  <si>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</si>
  <si>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</si>
  <si>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</si>
  <si>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</si>
  <si>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</si>
  <si>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</si>
  <si>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</si>
  <si>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</si>
  <si>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</si>
  <si>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</si>
  <si>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</si>
  <si>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</si>
  <si>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</si>
  <si>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</si>
  <si>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</si>
  <si>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</si>
  <si>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</si>
  <si>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</si>
  <si>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</si>
  <si>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</si>
  <si>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</si>
  <si>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</si>
  <si>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</si>
  <si>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</si>
  <si>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</si>
  <si>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</si>
  <si>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</si>
  <si>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</si>
  <si>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</si>
  <si>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</si>
  <si>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</si>
  <si>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</si>
  <si>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</si>
  <si>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</si>
  <si>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</si>
  <si>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</si>
  <si>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</si>
  <si>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Leadership Banquet</t>
  </si>
  <si>
    <t>tri County</t>
  </si>
  <si>
    <t>Healthy Habits</t>
  </si>
  <si>
    <t>Tri County Videos</t>
  </si>
  <si>
    <t>Reed City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</si>
  <si>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</si>
  <si>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</si>
  <si>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</si>
  <si>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</si>
  <si>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</si>
  <si>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</si>
  <si>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</si>
  <si>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Leadership Banquet prep</t>
  </si>
  <si>
    <t>Dewitt</t>
  </si>
  <si>
    <t>Lakeview</t>
  </si>
  <si>
    <t>Dewitt/Okemos</t>
  </si>
  <si>
    <t>Portland/Okemos/Dewitt</t>
  </si>
  <si>
    <t>Dewitt/ Okemos/Portland</t>
  </si>
  <si>
    <t>Cedar Springs</t>
  </si>
  <si>
    <t>Tri-County Audit</t>
  </si>
  <si>
    <t xml:space="preserve">Fremont  </t>
  </si>
  <si>
    <t>Fremont</t>
  </si>
  <si>
    <t>Leadership Live/HR event</t>
  </si>
  <si>
    <t>PTO</t>
  </si>
  <si>
    <t>Shirt order, pulling shirt orders</t>
  </si>
  <si>
    <t>Office</t>
  </si>
  <si>
    <t>Brandy</t>
  </si>
  <si>
    <t>Angela</t>
  </si>
  <si>
    <t xml:space="preserve">Office </t>
  </si>
  <si>
    <t>Bethany Christian Services</t>
  </si>
  <si>
    <t>Portland Middle School</t>
  </si>
  <si>
    <t>Portland MS</t>
  </si>
  <si>
    <t>Okemos Hiwatha</t>
  </si>
  <si>
    <t>Dewitt High School</t>
  </si>
  <si>
    <t>Dewitt HS</t>
  </si>
  <si>
    <t xml:space="preserve">GRBS </t>
  </si>
  <si>
    <t xml:space="preserve">Portland </t>
  </si>
  <si>
    <t xml:space="preserve">Okemos </t>
  </si>
  <si>
    <t>Dewitt Audit</t>
  </si>
  <si>
    <t>North Banks</t>
  </si>
  <si>
    <t>Supervisor, team members</t>
  </si>
  <si>
    <t>Townhall Meeting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</si>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</sst>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339045" y="2084540"/>
          <a:ext cx="24530" cy="4672208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339045" y="7372089"/>
          <a:ext cx="24530" cy="717637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339045" y="10630944"/>
          <a:ext cx="24530" cy="97964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339045" y="7372089"/>
          <a:ext cx="24530" cy="717637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339045" y="10630944"/>
          <a:ext cx="24530" cy="97964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339045" y="7372089"/>
          <a:ext cx="24530" cy="322075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339045" y="10826663"/>
          <a:ext cx="24530" cy="783921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339045" y="10826663"/>
          <a:ext cx="24530" cy="783921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339045" y="20638718"/>
          <a:ext cx="24530" cy="20495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339045" y="23786404"/>
          <a:ext cx="24530" cy="495821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339045" y="23786404"/>
          <a:ext cx="24530" cy="495821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339045" y="22726389"/>
          <a:ext cx="24530" cy="106001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339045" y="22726389"/>
          <a:ext cx="24530" cy="106001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339045" y="22922108"/>
          <a:ext cx="24530" cy="864296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339045" y="22922108"/>
          <a:ext cx="24530" cy="864296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339045" y="23900704"/>
          <a:ext cx="24530" cy="484391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339045" y="23900704"/>
          <a:ext cx="24530" cy="484391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339045" y="23900704"/>
          <a:ext cx="24530" cy="484391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29520" y="10855238"/>
          <a:ext cx="24530" cy="90344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335000" y="11246676"/>
          <a:ext cx="28575" cy="90344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339045" y="11844403"/>
          <a:ext cx="24530" cy="3484845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339045" y="11844403"/>
          <a:ext cx="24530" cy="3484845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377862" y="15450692"/>
          <a:ext cx="33338" cy="1934227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10470" y="15348298"/>
          <a:ext cx="24530" cy="1929008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339045" y="17415875"/>
          <a:ext cx="24530" cy="3184743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339045" y="17415875"/>
          <a:ext cx="24530" cy="3184743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339045" y="26901732"/>
          <a:ext cx="24530" cy="744776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339045" y="26901732"/>
          <a:ext cx="24530" cy="744776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339045" y="25557793"/>
          <a:ext cx="24530" cy="1110119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339045" y="25557793"/>
          <a:ext cx="24530" cy="1110119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3" zoomScaleNormal="73" workbookViewId="0">
      <selection activeCell="O15" sqref="O15:P15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101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45081</v>
      </c>
      <c r="F3" s="185"/>
      <c r="G3" s="185"/>
      <c r="H3" s="185"/>
      <c r="I3" s="198" t="s">
        <v>3</v>
      </c>
      <c r="J3" s="122"/>
      <c r="K3" s="199" t="s">
        <v>94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40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0.33333333333333331</v>
      </c>
      <c r="L4" s="149"/>
      <c r="M4" s="174">
        <v>0.33333333333333331</v>
      </c>
      <c r="N4" s="175"/>
      <c r="O4" s="148">
        <v>0.32291666666666669</v>
      </c>
      <c r="P4" s="149"/>
      <c r="Q4" s="174">
        <v>0.33333333333333331</v>
      </c>
      <c r="R4" s="175"/>
      <c r="S4" s="174">
        <v>0.33333333333333331</v>
      </c>
      <c r="T4" s="175"/>
      <c r="U4" s="146"/>
      <c r="V4" s="147"/>
      <c r="W4" s="148"/>
      <c r="X4" s="149"/>
      <c r="Y4" s="150">
        <f>SUM(K7:X7)</f>
        <v>50.5</v>
      </c>
      <c r="Z4" s="151"/>
      <c r="AA4" s="154">
        <f>SUM(Y9,AA9)</f>
        <v>50.5</v>
      </c>
      <c r="AB4" s="155"/>
      <c r="AC4" s="4"/>
      <c r="AD4" s="2" t="s">
        <v>72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/>
      <c r="L5" s="169"/>
      <c r="M5" s="114">
        <v>0.5</v>
      </c>
      <c r="N5" s="169"/>
      <c r="O5" s="170"/>
      <c r="P5" s="171"/>
      <c r="Q5" s="114"/>
      <c r="R5" s="172"/>
      <c r="S5" s="119"/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73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0.75</v>
      </c>
      <c r="L6" s="181"/>
      <c r="M6" s="178">
        <v>0.77083333333333337</v>
      </c>
      <c r="N6" s="179"/>
      <c r="O6" s="180">
        <v>0.48958333333333331</v>
      </c>
      <c r="P6" s="181"/>
      <c r="Q6" s="178">
        <v>0.75</v>
      </c>
      <c r="R6" s="179"/>
      <c r="S6" s="180">
        <v>0.54166666666666663</v>
      </c>
      <c r="T6" s="181"/>
      <c r="U6" s="146"/>
      <c r="V6" s="147"/>
      <c r="W6" s="178"/>
      <c r="X6" s="179"/>
      <c r="Y6" s="182" t="s">
        <v>11</v>
      </c>
      <c r="Z6" s="155"/>
      <c r="AA6" s="183">
        <f>SUM(AA101:AB119)</f>
        <v>0</v>
      </c>
      <c r="AB6" s="155"/>
      <c r="AC6" s="5"/>
      <c r="AD6" s="6" t="s">
        <v>68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10</v>
      </c>
      <c r="L7" s="234"/>
      <c r="M7" s="233">
        <v>10.5</v>
      </c>
      <c r="N7" s="234"/>
      <c r="O7" s="233">
        <v>10</v>
      </c>
      <c r="P7" s="234"/>
      <c r="Q7" s="233">
        <v>10</v>
      </c>
      <c r="R7" s="234"/>
      <c r="S7" s="235">
        <v>10</v>
      </c>
      <c r="T7" s="236"/>
      <c r="U7" s="237"/>
      <c r="V7" s="238"/>
      <c r="W7" s="202"/>
      <c r="X7" s="203"/>
      <c r="Y7" s="156"/>
      <c r="Z7" s="157"/>
      <c r="AA7" s="156"/>
      <c r="AB7" s="157"/>
      <c r="AC7" s="5"/>
      <c r="AD7" s="2" t="s">
        <v>69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39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36</v>
      </c>
      <c r="Z8" s="122"/>
      <c r="AA8" s="245" t="s">
        <v>35</v>
      </c>
      <c r="AB8" s="122"/>
      <c r="AC8" s="5"/>
      <c r="AD8" s="2" t="s">
        <v>70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0</v>
      </c>
      <c r="H9" s="187"/>
      <c r="I9" s="205"/>
      <c r="J9" s="205"/>
      <c r="K9" s="224">
        <f>SUM(K12:L99)</f>
        <v>10</v>
      </c>
      <c r="L9" s="240">
        <f>SUM(K101:K119)</f>
        <v>0</v>
      </c>
      <c r="M9" s="224">
        <f>SUM(M12:N99)</f>
        <v>10.5</v>
      </c>
      <c r="N9" s="240">
        <f>SUM(M101:M119)</f>
        <v>0</v>
      </c>
      <c r="O9" s="224">
        <f>SUM(O12:P99)</f>
        <v>10</v>
      </c>
      <c r="P9" s="220">
        <f>SUM(O101:O119)</f>
        <v>0</v>
      </c>
      <c r="Q9" s="220">
        <f>SUM(Q12:R99)</f>
        <v>10</v>
      </c>
      <c r="R9" s="220">
        <f>SUM(Q101:Q119)</f>
        <v>0</v>
      </c>
      <c r="S9" s="220">
        <f>SUM(S12:T99)</f>
        <v>10</v>
      </c>
      <c r="T9" s="220">
        <f>SUM(S101:S119)</f>
        <v>0</v>
      </c>
      <c r="U9" s="222">
        <f>SUM(U12:V99)</f>
        <v>0</v>
      </c>
      <c r="V9" s="223">
        <f>SUM(U101:U119)</f>
        <v>0</v>
      </c>
      <c r="W9" s="224">
        <f>SUM(W12:X99)</f>
        <v>0</v>
      </c>
      <c r="X9" s="223">
        <v>0</v>
      </c>
      <c r="Y9" s="226">
        <f>SUM(Y12:Z99)</f>
        <v>50.5</v>
      </c>
      <c r="Z9" s="227"/>
      <c r="AA9" s="226">
        <f>SUM(Y101:Z119)</f>
        <v>0</v>
      </c>
      <c r="AB9" s="227"/>
      <c r="AC9" s="5"/>
      <c r="AD9" s="2" t="s">
        <v>74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71</v>
      </c>
      <c r="AE10" s="2">
        <f>SUM(J12:J23)</f>
        <v>0</v>
      </c>
    </row>
    <row r="11" spans="1:31" ht="21" customHeight="1" thickBot="1">
      <c r="A11" s="256" t="s">
        <v>32</v>
      </c>
      <c r="B11" s="229"/>
      <c r="C11" s="257" t="s">
        <v>59</v>
      </c>
      <c r="D11" s="258"/>
      <c r="E11" s="229"/>
      <c r="F11" s="11" t="s">
        <v>48</v>
      </c>
      <c r="G11" s="12" t="s">
        <v>68</v>
      </c>
      <c r="H11" s="13" t="s">
        <v>67</v>
      </c>
      <c r="I11" s="14" t="s">
        <v>52</v>
      </c>
      <c r="J11" s="14" t="s">
        <v>23</v>
      </c>
      <c r="K11" s="259" t="s">
        <v>41</v>
      </c>
      <c r="L11" s="260"/>
      <c r="M11" s="259" t="s">
        <v>42</v>
      </c>
      <c r="N11" s="260"/>
      <c r="O11" s="261" t="s">
        <v>43</v>
      </c>
      <c r="P11" s="187"/>
      <c r="Q11" s="262" t="s">
        <v>45</v>
      </c>
      <c r="R11" s="263"/>
      <c r="S11" s="262" t="s">
        <v>44</v>
      </c>
      <c r="T11" s="263"/>
      <c r="U11" s="261" t="s">
        <v>46</v>
      </c>
      <c r="V11" s="185"/>
      <c r="W11" s="261" t="s">
        <v>47</v>
      </c>
      <c r="X11" s="185"/>
      <c r="Y11" s="276" t="s">
        <v>16</v>
      </c>
      <c r="Z11" s="155"/>
      <c r="AA11" s="244" t="s">
        <v>33</v>
      </c>
      <c r="AB11" s="229"/>
      <c r="AC11" s="5"/>
    </row>
    <row r="12" spans="1:31" ht="51.75" customHeight="1" thickBot="1">
      <c r="A12" s="248" t="s">
        <v>58</v>
      </c>
      <c r="B12" s="249"/>
      <c r="C12" s="254" t="s">
        <v>126</v>
      </c>
      <c r="D12" s="243"/>
      <c r="E12" s="255"/>
      <c r="F12" s="15" t="s">
        <v>77</v>
      </c>
      <c r="G12" s="16"/>
      <c r="H12" s="17"/>
      <c r="I12" s="17"/>
      <c r="J12" s="17"/>
      <c r="K12" s="246"/>
      <c r="L12" s="247"/>
      <c r="M12" s="246"/>
      <c r="N12" s="247"/>
      <c r="O12" s="242"/>
      <c r="P12" s="122"/>
      <c r="Q12" s="277"/>
      <c r="R12" s="278"/>
      <c r="S12" s="246"/>
      <c r="T12" s="247"/>
      <c r="U12" s="121"/>
      <c r="V12" s="122"/>
      <c r="W12" s="242"/>
      <c r="X12" s="243"/>
      <c r="Y12" s="121">
        <f>SUM(K12:X12)</f>
        <v>0</v>
      </c>
      <c r="Z12" s="122"/>
      <c r="AA12" s="154">
        <f>SUM(Y12:Z23)</f>
        <v>4</v>
      </c>
      <c r="AB12" s="155"/>
      <c r="AC12" s="4"/>
    </row>
    <row r="13" spans="1:31" ht="15" customHeight="1" thickBot="1">
      <c r="A13" s="250"/>
      <c r="B13" s="251"/>
      <c r="C13" s="264" t="s">
        <v>78</v>
      </c>
      <c r="D13" s="120"/>
      <c r="E13" s="265"/>
      <c r="F13" s="21" t="s">
        <v>77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115</v>
      </c>
      <c r="D14" s="120"/>
      <c r="E14" s="265"/>
      <c r="F14" s="21" t="s">
        <v>82</v>
      </c>
      <c r="G14" s="19"/>
      <c r="H14" s="20"/>
      <c r="I14" s="20"/>
      <c r="J14" s="20"/>
      <c r="K14" s="118"/>
      <c r="L14" s="113"/>
      <c r="M14" s="118"/>
      <c r="N14" s="113"/>
      <c r="O14" s="116"/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0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83</v>
      </c>
      <c r="D15" s="120"/>
      <c r="E15" s="265"/>
      <c r="F15" s="21" t="s">
        <v>82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196" t="s">
        <v>34</v>
      </c>
      <c r="AB15" s="155"/>
      <c r="AC15" s="4"/>
    </row>
    <row r="16" spans="1:31" ht="31.5" customHeight="1" thickBot="1">
      <c r="A16" s="250"/>
      <c r="B16" s="251"/>
      <c r="C16" s="264" t="s">
        <v>100</v>
      </c>
      <c r="D16" s="120"/>
      <c r="E16" s="265"/>
      <c r="F16" s="21" t="s">
        <v>84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116</v>
      </c>
      <c r="D17" s="120"/>
      <c r="E17" s="265"/>
      <c r="F17" s="21" t="s">
        <v>93</v>
      </c>
      <c r="G17" s="19"/>
      <c r="H17" s="20"/>
      <c r="I17" s="20"/>
      <c r="J17" s="20"/>
      <c r="K17" s="118"/>
      <c r="L17" s="113"/>
      <c r="M17" s="118">
        <v>2</v>
      </c>
      <c r="N17" s="113"/>
      <c r="O17" s="116">
        <v>1.5</v>
      </c>
      <c r="P17" s="117"/>
      <c r="Q17" s="266"/>
      <c r="R17" s="115"/>
      <c r="S17" s="118">
        <v>0.5</v>
      </c>
      <c r="T17" s="113"/>
      <c r="U17" s="119"/>
      <c r="V17" s="117"/>
      <c r="W17" s="116"/>
      <c r="X17" s="120"/>
      <c r="Y17" s="121">
        <f t="shared" si="0"/>
        <v>4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113</v>
      </c>
      <c r="D18" s="120"/>
      <c r="E18" s="265"/>
      <c r="F18" s="101" t="s">
        <v>77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289">
        <f>AA12/AA4</f>
        <v>7.9207920792079209E-2</v>
      </c>
      <c r="AB18" s="155"/>
      <c r="AC18" s="4"/>
    </row>
    <row r="19" spans="1:29" ht="33.75" customHeight="1" thickBot="1">
      <c r="A19" s="250"/>
      <c r="B19" s="251"/>
      <c r="C19" s="290" t="s">
        <v>129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148</v>
      </c>
      <c r="D20" s="269"/>
      <c r="E20" s="269"/>
      <c r="F20" s="22" t="s">
        <v>149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/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122</v>
      </c>
      <c r="D21" s="275"/>
      <c r="E21" s="275"/>
      <c r="F21" s="22" t="s">
        <v>88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/>
      <c r="L21" s="271"/>
      <c r="M21" s="270"/>
      <c r="N21" s="271"/>
      <c r="O21" s="267"/>
      <c r="P21" s="157"/>
      <c r="Q21" s="272"/>
      <c r="R21" s="273"/>
      <c r="S21" s="270"/>
      <c r="T21" s="271"/>
      <c r="U21" s="279"/>
      <c r="V21" s="157"/>
      <c r="W21" s="267"/>
      <c r="X21" s="189"/>
      <c r="Y21" s="121">
        <f>SUM(K21:X21)</f>
        <v>0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114</v>
      </c>
      <c r="D22" s="275"/>
      <c r="E22" s="275"/>
      <c r="F22" s="22" t="s">
        <v>95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/>
      <c r="N22" s="271"/>
      <c r="O22" s="267"/>
      <c r="P22" s="157"/>
      <c r="Q22" s="272"/>
      <c r="R22" s="273"/>
      <c r="S22" s="270"/>
      <c r="T22" s="271"/>
      <c r="U22" s="279"/>
      <c r="V22" s="157"/>
      <c r="W22" s="267"/>
      <c r="X22" s="189"/>
      <c r="Y22" s="121">
        <f>SUM(K22:X22)</f>
        <v>0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123</v>
      </c>
      <c r="D23" s="275"/>
      <c r="E23" s="275"/>
      <c r="F23" s="22" t="s">
        <v>87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51</v>
      </c>
      <c r="B24" s="187"/>
      <c r="C24" s="281" t="s">
        <v>51</v>
      </c>
      <c r="D24" s="282"/>
      <c r="E24" s="283"/>
      <c r="F24" s="100" t="s">
        <v>80</v>
      </c>
      <c r="G24" s="299" t="s">
        <v>60</v>
      </c>
      <c r="H24" s="300"/>
      <c r="I24" s="299" t="s">
        <v>61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53</v>
      </c>
      <c r="AB24" s="131"/>
      <c r="AC24" s="4"/>
    </row>
    <row r="25" spans="1:29" ht="15" customHeight="1" thickBot="1">
      <c r="A25" s="186"/>
      <c r="B25" s="187"/>
      <c r="C25" s="254" t="s">
        <v>83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03">
        <f>SUM(Y24:Z36)</f>
        <v>3.5</v>
      </c>
      <c r="AB25" s="155"/>
      <c r="AC25" s="4"/>
    </row>
    <row r="26" spans="1:29" ht="25.5" customHeight="1" thickBot="1">
      <c r="A26" s="186"/>
      <c r="B26" s="187"/>
      <c r="C26" s="264" t="s">
        <v>148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125</v>
      </c>
      <c r="D27" s="120"/>
      <c r="E27" s="265"/>
      <c r="F27" s="18"/>
      <c r="G27" s="287"/>
      <c r="H27" s="288"/>
      <c r="I27" s="287"/>
      <c r="J27" s="288"/>
      <c r="K27" s="118"/>
      <c r="L27" s="126"/>
      <c r="M27" s="118"/>
      <c r="N27" s="126"/>
      <c r="O27" s="116"/>
      <c r="P27" s="128"/>
      <c r="Q27" s="114"/>
      <c r="R27" s="127"/>
      <c r="S27" s="118"/>
      <c r="T27" s="126"/>
      <c r="U27" s="119"/>
      <c r="V27" s="502"/>
      <c r="W27" s="116"/>
      <c r="X27" s="128"/>
      <c r="Y27" s="499">
        <f t="shared" si="0"/>
        <v>0</v>
      </c>
      <c r="Z27" s="500"/>
      <c r="AA27" s="301" t="s">
        <v>38</v>
      </c>
      <c r="AB27" s="302"/>
      <c r="AC27" s="4"/>
    </row>
    <row r="28" spans="1:29" ht="14.25" customHeight="1" thickBot="1">
      <c r="A28" s="186"/>
      <c r="B28" s="187"/>
      <c r="C28" s="264" t="s">
        <v>119</v>
      </c>
      <c r="D28" s="120"/>
      <c r="E28" s="265"/>
      <c r="F28" s="18"/>
      <c r="G28" s="287"/>
      <c r="H28" s="288"/>
      <c r="I28" s="287"/>
      <c r="J28" s="288"/>
      <c r="K28" s="118"/>
      <c r="L28" s="113"/>
      <c r="M28" s="118"/>
      <c r="N28" s="113"/>
      <c r="O28" s="116"/>
      <c r="P28" s="128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04">
        <f>AA25/AA4</f>
        <v>6.9306930693069313E-2</v>
      </c>
      <c r="AB28" s="155"/>
      <c r="AC28" s="4"/>
    </row>
    <row r="29" spans="1:29" ht="44.25" customHeight="1" thickBot="1">
      <c r="A29" s="186"/>
      <c r="B29" s="187"/>
      <c r="C29" s="264" t="s">
        <v>110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116</v>
      </c>
      <c r="D30" s="120"/>
      <c r="E30" s="265"/>
      <c r="F30" s="18"/>
      <c r="G30" s="287"/>
      <c r="H30" s="288"/>
      <c r="I30" s="287"/>
      <c r="J30" s="288"/>
      <c r="K30" s="118"/>
      <c r="L30" s="113"/>
      <c r="M30" s="118">
        <v>2</v>
      </c>
      <c r="N30" s="113"/>
      <c r="O30" s="116">
        <v>1.25</v>
      </c>
      <c r="P30" s="117"/>
      <c r="Q30" s="114"/>
      <c r="R30" s="115"/>
      <c r="S30" s="118">
        <v>0.25</v>
      </c>
      <c r="T30" s="113"/>
      <c r="U30" s="119"/>
      <c r="V30" s="117"/>
      <c r="W30" s="116"/>
      <c r="X30" s="120"/>
      <c r="Y30" s="121">
        <f t="shared" si="0"/>
        <v>3.5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115</v>
      </c>
      <c r="D31" s="307"/>
      <c r="E31" s="308"/>
      <c r="F31" s="23"/>
      <c r="G31" s="287"/>
      <c r="H31" s="288"/>
      <c r="I31" s="287"/>
      <c r="J31" s="288"/>
      <c r="K31" s="118"/>
      <c r="L31" s="113"/>
      <c r="M31" s="118"/>
      <c r="N31" s="113"/>
      <c r="O31" s="116"/>
      <c r="P31" s="117"/>
      <c r="Q31" s="114"/>
      <c r="R31" s="115"/>
      <c r="S31" s="118"/>
      <c r="T31" s="113"/>
      <c r="U31" s="119"/>
      <c r="V31" s="117"/>
      <c r="W31" s="116"/>
      <c r="X31" s="120"/>
      <c r="Y31" s="121">
        <f t="shared" si="0"/>
        <v>0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130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78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123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114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124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56"/>
      <c r="AB36" s="157"/>
      <c r="AC36" s="4"/>
    </row>
    <row r="37" spans="1:29" ht="15" customHeight="1" thickBot="1">
      <c r="A37" s="311" t="s">
        <v>50</v>
      </c>
      <c r="B37" s="185"/>
      <c r="C37" s="444" t="s">
        <v>145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0</v>
      </c>
      <c r="AB37" s="155"/>
      <c r="AC37" s="4"/>
    </row>
    <row r="38" spans="1:29" ht="15" customHeight="1" thickBot="1">
      <c r="A38" s="186"/>
      <c r="B38" s="187"/>
      <c r="C38" s="461" t="s">
        <v>146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147</v>
      </c>
      <c r="D39" s="464"/>
      <c r="E39" s="464"/>
      <c r="F39" s="465"/>
      <c r="G39" s="29"/>
      <c r="H39" s="30"/>
      <c r="I39" s="30"/>
      <c r="J39" s="31"/>
      <c r="K39" s="112"/>
      <c r="L39" s="113"/>
      <c r="M39" s="112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130" t="s">
        <v>38</v>
      </c>
      <c r="AB39" s="131"/>
      <c r="AC39" s="4"/>
    </row>
    <row r="40" spans="1:29" ht="15" customHeight="1" thickBot="1">
      <c r="A40" s="186"/>
      <c r="B40" s="187"/>
      <c r="C40" s="466" t="s">
        <v>128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0</v>
      </c>
      <c r="AB40" s="155"/>
      <c r="AC40" s="4"/>
    </row>
    <row r="41" spans="1:29" ht="15" customHeight="1" thickBot="1">
      <c r="A41" s="156"/>
      <c r="B41" s="189"/>
      <c r="C41" s="468" t="s">
        <v>112</v>
      </c>
      <c r="D41" s="469"/>
      <c r="E41" s="469"/>
      <c r="F41" s="469"/>
      <c r="G41" s="32"/>
      <c r="H41" s="33"/>
      <c r="I41" s="33"/>
      <c r="J41" s="34"/>
      <c r="K41" s="112"/>
      <c r="L41" s="113"/>
      <c r="M41" s="112"/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56"/>
      <c r="AB41" s="157"/>
      <c r="AC41" s="4"/>
    </row>
    <row r="42" spans="1:29" ht="15" customHeight="1" thickBot="1">
      <c r="A42" s="183" t="s">
        <v>63</v>
      </c>
      <c r="B42" s="488"/>
      <c r="C42" s="481" t="s">
        <v>96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1</v>
      </c>
      <c r="N42" s="247"/>
      <c r="O42" s="118"/>
      <c r="P42" s="126"/>
      <c r="Q42" s="277"/>
      <c r="R42" s="278"/>
      <c r="S42" s="118"/>
      <c r="T42" s="126"/>
      <c r="U42" s="119"/>
      <c r="V42" s="117"/>
      <c r="W42" s="242"/>
      <c r="X42" s="243"/>
      <c r="Y42" s="121">
        <f t="shared" ref="Y42:Y53" si="1">SUM(K42:X42)</f>
        <v>1</v>
      </c>
      <c r="Z42" s="122"/>
      <c r="AA42" s="303">
        <f>SUM(Y42:Z54)</f>
        <v>31</v>
      </c>
      <c r="AB42" s="155"/>
      <c r="AC42" s="1"/>
    </row>
    <row r="43" spans="1:29" ht="15" customHeight="1" thickBot="1">
      <c r="A43" s="447"/>
      <c r="B43" s="448"/>
      <c r="C43" s="483" t="s">
        <v>97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98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/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0</v>
      </c>
      <c r="Z44" s="122"/>
      <c r="AA44" s="130" t="s">
        <v>38</v>
      </c>
      <c r="AB44" s="131"/>
      <c r="AC44" s="1"/>
    </row>
    <row r="45" spans="1:29" ht="15" customHeight="1" thickBot="1">
      <c r="A45" s="447"/>
      <c r="B45" s="448"/>
      <c r="C45" s="123" t="s">
        <v>118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151</v>
      </c>
      <c r="D46" s="124"/>
      <c r="E46" s="124"/>
      <c r="F46" s="124"/>
      <c r="G46" s="29"/>
      <c r="H46" s="30"/>
      <c r="I46" s="30"/>
      <c r="J46" s="31"/>
      <c r="K46" s="125">
        <v>10</v>
      </c>
      <c r="L46" s="126"/>
      <c r="M46" s="114"/>
      <c r="N46" s="127"/>
      <c r="O46" s="116"/>
      <c r="P46" s="128"/>
      <c r="Q46" s="114"/>
      <c r="R46" s="127"/>
      <c r="S46" s="118"/>
      <c r="T46" s="126"/>
      <c r="U46" s="119"/>
      <c r="V46" s="117"/>
      <c r="W46" s="116"/>
      <c r="X46" s="120"/>
      <c r="Y46" s="121">
        <f t="shared" si="1"/>
        <v>10</v>
      </c>
      <c r="Z46" s="122"/>
      <c r="AA46" s="304">
        <f>AA42/AA4</f>
        <v>0.61386138613861385</v>
      </c>
      <c r="AB46" s="317"/>
      <c r="AC46" s="1"/>
    </row>
    <row r="47" spans="1:29" ht="15" customHeight="1" thickBot="1">
      <c r="A47" s="447"/>
      <c r="B47" s="448"/>
      <c r="C47" s="493" t="s">
        <v>150</v>
      </c>
      <c r="D47" s="494"/>
      <c r="E47" s="494"/>
      <c r="F47" s="494"/>
      <c r="G47" s="30"/>
      <c r="H47" s="30"/>
      <c r="I47" s="30"/>
      <c r="J47" s="30"/>
      <c r="K47" s="125"/>
      <c r="L47" s="126"/>
      <c r="M47" s="114"/>
      <c r="N47" s="127"/>
      <c r="O47" s="116"/>
      <c r="P47" s="128"/>
      <c r="Q47" s="114"/>
      <c r="R47" s="127"/>
      <c r="S47" s="118"/>
      <c r="T47" s="126"/>
      <c r="U47" s="119"/>
      <c r="V47" s="117"/>
      <c r="W47" s="116"/>
      <c r="X47" s="120"/>
      <c r="Y47" s="121">
        <f t="shared" si="1"/>
        <v>0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131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37</v>
      </c>
      <c r="D49" s="110"/>
      <c r="E49" s="110"/>
      <c r="F49" s="110"/>
      <c r="G49" s="32"/>
      <c r="H49" s="33"/>
      <c r="I49" s="33"/>
      <c r="J49" s="34"/>
      <c r="K49" s="112"/>
      <c r="L49" s="113"/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0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132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>
        <v>5</v>
      </c>
      <c r="P50" s="322"/>
      <c r="Q50" s="114">
        <v>10</v>
      </c>
      <c r="R50" s="322"/>
      <c r="S50" s="118">
        <v>5</v>
      </c>
      <c r="T50" s="322"/>
      <c r="U50" s="119"/>
      <c r="V50" s="117"/>
      <c r="W50" s="116"/>
      <c r="X50" s="120"/>
      <c r="Y50" s="121">
        <f t="shared" si="1"/>
        <v>20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109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111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132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121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37</v>
      </c>
      <c r="B55" s="446"/>
      <c r="C55" s="454" t="s">
        <v>62</v>
      </c>
      <c r="D55" s="455"/>
      <c r="E55" s="455"/>
      <c r="F55" s="456"/>
      <c r="G55" s="451" t="s">
        <v>60</v>
      </c>
      <c r="H55" s="452"/>
      <c r="I55" s="453" t="s">
        <v>61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38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54</v>
      </c>
      <c r="B60" s="37" t="s">
        <v>64</v>
      </c>
      <c r="C60" s="325" t="s">
        <v>105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/>
      <c r="R60" s="278"/>
      <c r="S60" s="246"/>
      <c r="T60" s="247"/>
      <c r="U60" s="121"/>
      <c r="V60" s="122"/>
      <c r="W60" s="242"/>
      <c r="X60" s="243"/>
      <c r="Y60" s="121">
        <f t="shared" si="0"/>
        <v>0</v>
      </c>
      <c r="Z60" s="122"/>
      <c r="AA60" s="334">
        <f>SUM(Y60:Z66)</f>
        <v>3.5</v>
      </c>
      <c r="AB60" s="122"/>
      <c r="AC60" s="1"/>
    </row>
    <row r="61" spans="1:29" ht="15" customHeight="1" thickBot="1">
      <c r="A61" s="324"/>
      <c r="B61" s="38" t="s">
        <v>90</v>
      </c>
      <c r="C61" s="325" t="s">
        <v>106</v>
      </c>
      <c r="D61" s="326"/>
      <c r="E61" s="326"/>
      <c r="F61" s="327"/>
      <c r="G61" s="473"/>
      <c r="H61" s="474"/>
      <c r="I61" s="474"/>
      <c r="J61" s="475"/>
      <c r="K61" s="118"/>
      <c r="L61" s="113"/>
      <c r="M61" s="114">
        <v>0.5</v>
      </c>
      <c r="N61" s="115"/>
      <c r="O61" s="116"/>
      <c r="P61" s="117"/>
      <c r="Q61" s="114"/>
      <c r="R61" s="115"/>
      <c r="S61" s="118"/>
      <c r="T61" s="113"/>
      <c r="U61" s="119"/>
      <c r="V61" s="117"/>
      <c r="W61" s="116"/>
      <c r="X61" s="120"/>
      <c r="Y61" s="121">
        <f t="shared" si="0"/>
        <v>0.5</v>
      </c>
      <c r="Z61" s="122"/>
      <c r="AA61" s="130" t="s">
        <v>38</v>
      </c>
      <c r="AB61" s="131"/>
      <c r="AC61" s="1"/>
    </row>
    <row r="62" spans="1:29" ht="30" customHeight="1" thickBot="1">
      <c r="A62" s="324"/>
      <c r="B62" s="38" t="s">
        <v>91</v>
      </c>
      <c r="C62" s="325" t="s">
        <v>107</v>
      </c>
      <c r="D62" s="326"/>
      <c r="E62" s="326"/>
      <c r="F62" s="327"/>
      <c r="G62" s="331"/>
      <c r="H62" s="332"/>
      <c r="I62" s="332"/>
      <c r="J62" s="333"/>
      <c r="K62" s="118"/>
      <c r="L62" s="113"/>
      <c r="M62" s="114">
        <v>0.5</v>
      </c>
      <c r="N62" s="115"/>
      <c r="O62" s="116"/>
      <c r="P62" s="117"/>
      <c r="Q62" s="114"/>
      <c r="R62" s="115"/>
      <c r="S62" s="118"/>
      <c r="T62" s="113"/>
      <c r="U62" s="119"/>
      <c r="V62" s="117"/>
      <c r="W62" s="116"/>
      <c r="X62" s="120"/>
      <c r="Y62" s="121">
        <f t="shared" si="0"/>
        <v>0.5</v>
      </c>
      <c r="Z62" s="122"/>
      <c r="AA62" s="304">
        <f>AA60/AA4</f>
        <v>6.9306930693069313E-2</v>
      </c>
      <c r="AB62" s="155"/>
      <c r="AC62" s="1"/>
    </row>
    <row r="63" spans="1:29" ht="30" customHeight="1" thickBot="1">
      <c r="A63" s="324"/>
      <c r="B63" s="38" t="s">
        <v>92</v>
      </c>
      <c r="C63" s="325" t="s">
        <v>108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>
        <v>0.5</v>
      </c>
      <c r="N63" s="115"/>
      <c r="O63" s="116"/>
      <c r="P63" s="117"/>
      <c r="Q63" s="114"/>
      <c r="R63" s="115"/>
      <c r="S63" s="118">
        <v>1</v>
      </c>
      <c r="T63" s="113"/>
      <c r="U63" s="119"/>
      <c r="V63" s="117"/>
      <c r="W63" s="116" t="s">
        <v>22</v>
      </c>
      <c r="X63" s="120"/>
      <c r="Y63" s="121">
        <f t="shared" si="0"/>
        <v>1.5</v>
      </c>
      <c r="Z63" s="122"/>
      <c r="AA63" s="305"/>
      <c r="AB63" s="131"/>
      <c r="AC63" s="1"/>
    </row>
    <row r="64" spans="1:29" ht="15" customHeight="1" thickBot="1">
      <c r="A64" s="324"/>
      <c r="B64" s="38" t="s">
        <v>55</v>
      </c>
      <c r="C64" s="328" t="s">
        <v>133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05"/>
      <c r="AB64" s="131"/>
      <c r="AC64" s="1"/>
    </row>
    <row r="65" spans="1:29" ht="25.5" customHeight="1" thickBot="1">
      <c r="A65" s="324"/>
      <c r="B65" s="38" t="s">
        <v>55</v>
      </c>
      <c r="C65" s="342" t="s">
        <v>127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05"/>
      <c r="AB65" s="131"/>
      <c r="AC65" s="1"/>
    </row>
    <row r="66" spans="1:29" ht="15" customHeight="1" thickBot="1">
      <c r="A66" s="324"/>
      <c r="B66" s="39" t="s">
        <v>55</v>
      </c>
      <c r="C66" s="342" t="s">
        <v>117</v>
      </c>
      <c r="D66" s="343"/>
      <c r="E66" s="343"/>
      <c r="F66" s="344"/>
      <c r="G66" s="335"/>
      <c r="H66" s="336"/>
      <c r="I66" s="336"/>
      <c r="J66" s="337"/>
      <c r="K66" s="118"/>
      <c r="L66" s="113"/>
      <c r="M66" s="114">
        <v>0.5</v>
      </c>
      <c r="N66" s="115"/>
      <c r="O66" s="116">
        <v>0.5</v>
      </c>
      <c r="P66" s="117"/>
      <c r="Q66" s="114"/>
      <c r="R66" s="115"/>
      <c r="S66" s="118"/>
      <c r="T66" s="113"/>
      <c r="U66" s="119"/>
      <c r="V66" s="117"/>
      <c r="W66" s="116"/>
      <c r="X66" s="120"/>
      <c r="Y66" s="121">
        <f t="shared" si="0"/>
        <v>1</v>
      </c>
      <c r="Z66" s="122"/>
      <c r="AA66" s="186"/>
      <c r="AB66" s="131"/>
      <c r="AC66" s="1"/>
    </row>
    <row r="67" spans="1:29" ht="15" customHeight="1" thickBot="1">
      <c r="A67" s="356" t="s">
        <v>49</v>
      </c>
      <c r="B67" s="357"/>
      <c r="C67" s="340" t="s">
        <v>102</v>
      </c>
      <c r="D67" s="341"/>
      <c r="E67" s="341"/>
      <c r="F67" s="341"/>
      <c r="G67" s="26"/>
      <c r="H67" s="27"/>
      <c r="I67" s="27"/>
      <c r="J67" s="28"/>
      <c r="K67" s="316"/>
      <c r="L67" s="247"/>
      <c r="M67" s="277">
        <v>0.5</v>
      </c>
      <c r="N67" s="278"/>
      <c r="O67" s="242">
        <v>0.25</v>
      </c>
      <c r="P67" s="122"/>
      <c r="Q67" s="277"/>
      <c r="R67" s="278"/>
      <c r="S67" s="246"/>
      <c r="T67" s="247"/>
      <c r="U67" s="121"/>
      <c r="V67" s="122"/>
      <c r="W67" s="242"/>
      <c r="X67" s="243"/>
      <c r="Y67" s="121">
        <f t="shared" si="0"/>
        <v>0.75</v>
      </c>
      <c r="Z67" s="122"/>
      <c r="AA67" s="132">
        <f>SUM(Y67:Z73)</f>
        <v>5.25</v>
      </c>
      <c r="AB67" s="133"/>
      <c r="AC67" s="4"/>
    </row>
    <row r="68" spans="1:29" ht="15" customHeight="1" thickBot="1">
      <c r="A68" s="358"/>
      <c r="B68" s="359"/>
      <c r="C68" s="338" t="s">
        <v>99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2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79</v>
      </c>
      <c r="D69" s="339"/>
      <c r="E69" s="339"/>
      <c r="F69" s="339"/>
      <c r="G69" s="29"/>
      <c r="H69" s="30"/>
      <c r="I69" s="30"/>
      <c r="J69" s="31"/>
      <c r="K69" s="112"/>
      <c r="L69" s="113"/>
      <c r="M69" s="114">
        <v>0.5</v>
      </c>
      <c r="N69" s="115"/>
      <c r="O69" s="116">
        <v>0.25</v>
      </c>
      <c r="P69" s="117"/>
      <c r="Q69" s="114"/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1.25</v>
      </c>
      <c r="Z69" s="122"/>
      <c r="AA69" s="130" t="s">
        <v>38</v>
      </c>
      <c r="AB69" s="131"/>
      <c r="AC69" s="4"/>
    </row>
    <row r="70" spans="1:29" ht="15" customHeight="1" thickBot="1">
      <c r="A70" s="358"/>
      <c r="B70" s="359"/>
      <c r="C70" s="338" t="s">
        <v>65</v>
      </c>
      <c r="D70" s="339"/>
      <c r="E70" s="339"/>
      <c r="F70" s="339"/>
      <c r="G70" s="29"/>
      <c r="H70" s="30"/>
      <c r="I70" s="30"/>
      <c r="J70" s="31"/>
      <c r="K70" s="112"/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</v>
      </c>
      <c r="Z70" s="122"/>
      <c r="AA70" s="136">
        <f>AA67/AA4</f>
        <v>0.10396039603960396</v>
      </c>
      <c r="AB70" s="137"/>
      <c r="AC70" s="4"/>
    </row>
    <row r="71" spans="1:29" ht="15" customHeight="1" thickBot="1">
      <c r="A71" s="358"/>
      <c r="B71" s="359"/>
      <c r="C71" s="338" t="s">
        <v>103</v>
      </c>
      <c r="D71" s="339"/>
      <c r="E71" s="339"/>
      <c r="F71" s="339"/>
      <c r="G71" s="29"/>
      <c r="H71" s="30"/>
      <c r="I71" s="30"/>
      <c r="J71" s="31"/>
      <c r="K71" s="112"/>
      <c r="L71" s="113"/>
      <c r="M71" s="114">
        <v>0.5</v>
      </c>
      <c r="N71" s="115"/>
      <c r="O71" s="116">
        <v>0.25</v>
      </c>
      <c r="P71" s="117"/>
      <c r="Q71" s="114"/>
      <c r="R71" s="115"/>
      <c r="S71" s="118"/>
      <c r="T71" s="113"/>
      <c r="U71" s="119"/>
      <c r="V71" s="117"/>
      <c r="W71" s="116"/>
      <c r="X71" s="120"/>
      <c r="Y71" s="121">
        <f t="shared" si="0"/>
        <v>0.75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104</v>
      </c>
      <c r="D72" s="346"/>
      <c r="E72" s="347"/>
      <c r="F72" s="347"/>
      <c r="G72" s="32"/>
      <c r="H72" s="33"/>
      <c r="I72" s="33"/>
      <c r="J72" s="34"/>
      <c r="K72" s="501"/>
      <c r="L72" s="113"/>
      <c r="M72" s="114">
        <v>0.5</v>
      </c>
      <c r="N72" s="115"/>
      <c r="O72" s="116"/>
      <c r="P72" s="117"/>
      <c r="Q72" s="114"/>
      <c r="R72" s="115"/>
      <c r="S72" s="118"/>
      <c r="T72" s="113"/>
      <c r="U72" s="119"/>
      <c r="V72" s="117"/>
      <c r="W72" s="116"/>
      <c r="X72" s="120"/>
      <c r="Y72" s="121">
        <f t="shared" si="0"/>
        <v>0.5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45081</v>
      </c>
      <c r="I74" s="187"/>
      <c r="J74" s="131"/>
      <c r="K74" s="188" t="s">
        <v>22</v>
      </c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41</v>
      </c>
      <c r="L76" s="185"/>
      <c r="M76" s="261" t="s">
        <v>42</v>
      </c>
      <c r="N76" s="185"/>
      <c r="O76" s="261" t="s">
        <v>43</v>
      </c>
      <c r="P76" s="185"/>
      <c r="Q76" s="261" t="s">
        <v>45</v>
      </c>
      <c r="R76" s="185"/>
      <c r="S76" s="261" t="s">
        <v>44</v>
      </c>
      <c r="T76" s="185"/>
      <c r="U76" s="261" t="s">
        <v>46</v>
      </c>
      <c r="V76" s="185"/>
      <c r="W76" s="261" t="s">
        <v>47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66</v>
      </c>
      <c r="B77" s="359"/>
      <c r="C77" s="366" t="s">
        <v>56</v>
      </c>
      <c r="D77" s="218"/>
      <c r="E77" s="218"/>
      <c r="F77" s="218"/>
      <c r="G77" s="26"/>
      <c r="H77" s="27"/>
      <c r="I77" s="27"/>
      <c r="J77" s="28"/>
      <c r="K77" s="112"/>
      <c r="L77" s="113"/>
      <c r="M77" s="114">
        <v>0.75</v>
      </c>
      <c r="N77" s="115"/>
      <c r="O77" s="116">
        <v>0.5</v>
      </c>
      <c r="P77" s="117"/>
      <c r="Q77" s="114"/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1.75</v>
      </c>
      <c r="Z77" s="122"/>
      <c r="AA77" s="362">
        <f>SUM(Y77:Z83)</f>
        <v>3</v>
      </c>
      <c r="AB77" s="363"/>
      <c r="AC77" s="4"/>
    </row>
    <row r="78" spans="1:29" ht="15" customHeight="1" thickBot="1">
      <c r="A78" s="358"/>
      <c r="B78" s="359"/>
      <c r="C78" s="365" t="s">
        <v>75</v>
      </c>
      <c r="D78" s="307"/>
      <c r="E78" s="307"/>
      <c r="F78" s="307"/>
      <c r="G78" s="29"/>
      <c r="H78" s="30"/>
      <c r="I78" s="30"/>
      <c r="J78" s="31"/>
      <c r="K78" s="112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76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38</v>
      </c>
      <c r="AB79" s="41"/>
      <c r="AC79" s="4"/>
    </row>
    <row r="80" spans="1:29" ht="15" customHeight="1" thickBot="1">
      <c r="A80" s="358"/>
      <c r="B80" s="359"/>
      <c r="C80" s="365" t="s">
        <v>81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358"/>
      <c r="B81" s="359"/>
      <c r="C81" s="367" t="s">
        <v>89</v>
      </c>
      <c r="D81" s="120"/>
      <c r="E81" s="120"/>
      <c r="F81" s="120"/>
      <c r="G81" s="29"/>
      <c r="H81" s="30"/>
      <c r="I81" s="30"/>
      <c r="J81" s="31"/>
      <c r="K81" s="112"/>
      <c r="L81" s="113"/>
      <c r="M81" s="114">
        <v>0.75</v>
      </c>
      <c r="N81" s="115"/>
      <c r="O81" s="116">
        <v>0.5</v>
      </c>
      <c r="P81" s="117"/>
      <c r="Q81" s="114"/>
      <c r="R81" s="115"/>
      <c r="S81" s="118"/>
      <c r="T81" s="113"/>
      <c r="U81" s="119"/>
      <c r="V81" s="117"/>
      <c r="W81" s="116"/>
      <c r="X81" s="120"/>
      <c r="Y81" s="121">
        <f t="shared" si="2"/>
        <v>1.25</v>
      </c>
      <c r="Z81" s="122"/>
      <c r="AA81" s="140">
        <f>AA77/AA4</f>
        <v>5.9405940594059403E-2</v>
      </c>
      <c r="AB81" s="141"/>
      <c r="AC81" s="4"/>
    </row>
    <row r="82" spans="1:29" ht="15" customHeight="1" thickBot="1">
      <c r="A82" s="358"/>
      <c r="B82" s="359"/>
      <c r="C82" s="365" t="s">
        <v>86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85</v>
      </c>
      <c r="D83" s="489"/>
      <c r="E83" s="489"/>
      <c r="F83" s="489"/>
      <c r="G83" s="32"/>
      <c r="H83" s="33"/>
      <c r="I83" s="33"/>
      <c r="J83" s="34"/>
      <c r="K83" s="112"/>
      <c r="L83" s="113"/>
      <c r="M83" s="490"/>
      <c r="N83" s="491"/>
      <c r="O83" s="492"/>
      <c r="P83" s="431"/>
      <c r="Q83" s="490"/>
      <c r="R83" s="491"/>
      <c r="S83" s="395"/>
      <c r="T83" s="396"/>
      <c r="U83" s="391"/>
      <c r="V83" s="227"/>
      <c r="W83" s="392"/>
      <c r="X83" s="291"/>
      <c r="Y83" s="121">
        <f t="shared" si="2"/>
        <v>0</v>
      </c>
      <c r="Z83" s="122"/>
      <c r="AA83" s="144"/>
      <c r="AB83" s="145"/>
      <c r="AC83" s="4"/>
    </row>
    <row r="84" spans="1:29" ht="15" customHeight="1" thickBot="1">
      <c r="A84" s="315"/>
      <c r="B84" s="187"/>
      <c r="C84" s="254" t="s">
        <v>135</v>
      </c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>
        <v>0.25</v>
      </c>
      <c r="T84" s="247"/>
      <c r="U84" s="121"/>
      <c r="V84" s="122"/>
      <c r="W84" s="242"/>
      <c r="X84" s="243"/>
      <c r="Y84" s="121">
        <f t="shared" si="2"/>
        <v>0.25</v>
      </c>
      <c r="Z84" s="122"/>
      <c r="AA84" s="371" t="s">
        <v>57</v>
      </c>
      <c r="AB84" s="131"/>
      <c r="AC84" s="1"/>
    </row>
    <row r="85" spans="1:29" ht="15" customHeight="1" thickBot="1">
      <c r="A85" s="186"/>
      <c r="B85" s="187"/>
      <c r="C85" s="264" t="s">
        <v>136</v>
      </c>
      <c r="D85" s="120"/>
      <c r="E85" s="265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120</v>
      </c>
      <c r="D86" s="120"/>
      <c r="E86" s="265"/>
      <c r="F86" s="50"/>
      <c r="G86" s="47"/>
      <c r="H86" s="47"/>
      <c r="I86" s="48"/>
      <c r="J86" s="49"/>
      <c r="K86" s="118"/>
      <c r="L86" s="113"/>
      <c r="M86" s="114"/>
      <c r="N86" s="115"/>
      <c r="O86" s="116"/>
      <c r="P86" s="117"/>
      <c r="Q86" s="114"/>
      <c r="R86" s="115"/>
      <c r="S86" s="118"/>
      <c r="T86" s="113"/>
      <c r="U86" s="119"/>
      <c r="V86" s="117"/>
      <c r="W86" s="116"/>
      <c r="X86" s="120"/>
      <c r="Y86" s="121">
        <f t="shared" si="2"/>
        <v>0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/>
      <c r="D87" s="120"/>
      <c r="E87" s="265"/>
      <c r="F87" s="18"/>
      <c r="G87" s="47"/>
      <c r="H87" s="47"/>
      <c r="I87" s="48"/>
      <c r="J87" s="49"/>
      <c r="K87" s="118"/>
      <c r="L87" s="126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03">
        <f>SUM(Y84:Z99)</f>
        <v>0.25</v>
      </c>
      <c r="AB87" s="155"/>
      <c r="AC87" s="1"/>
    </row>
    <row r="88" spans="1:29" ht="15" customHeight="1" thickBot="1">
      <c r="A88" s="186"/>
      <c r="B88" s="187"/>
      <c r="C88" s="264"/>
      <c r="D88" s="120"/>
      <c r="E88" s="265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/>
      <c r="D89" s="120"/>
      <c r="E89" s="265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/>
      <c r="D90" s="120"/>
      <c r="E90" s="265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/>
      <c r="D91" s="368"/>
      <c r="E91" s="369"/>
      <c r="F91" s="18"/>
      <c r="G91" s="47"/>
      <c r="H91" s="47"/>
      <c r="I91" s="48"/>
      <c r="J91" s="49"/>
      <c r="K91" s="118"/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34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4.9504950495049506E-3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/>
      <c r="C100" s="379"/>
      <c r="D100" s="379"/>
      <c r="E100" s="380"/>
      <c r="F100" s="55"/>
      <c r="G100" s="381"/>
      <c r="H100" s="382"/>
      <c r="I100" s="486"/>
      <c r="J100" s="487"/>
      <c r="K100" s="56"/>
      <c r="L100" s="57"/>
      <c r="M100" s="56"/>
      <c r="N100" s="57"/>
      <c r="O100" s="56"/>
      <c r="P100" s="57"/>
      <c r="Q100" s="56"/>
      <c r="R100" s="57"/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 t="s">
        <v>137</v>
      </c>
      <c r="C101" s="387"/>
      <c r="D101" s="387"/>
      <c r="E101" s="388"/>
      <c r="F101" s="58" t="s">
        <v>138</v>
      </c>
      <c r="G101" s="287"/>
      <c r="H101" s="117"/>
      <c r="I101" s="287"/>
      <c r="J101" s="288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389"/>
      <c r="AA101" s="390">
        <f>SUM(L101,N101,P101,R101,T101,V101,X101)</f>
        <v>0</v>
      </c>
      <c r="AB101" s="389"/>
      <c r="AC101" s="4"/>
    </row>
    <row r="102" spans="1:29" ht="27" customHeight="1">
      <c r="A102" s="376"/>
      <c r="B102" s="400" t="s">
        <v>138</v>
      </c>
      <c r="C102" s="387"/>
      <c r="D102" s="387"/>
      <c r="E102" s="388"/>
      <c r="F102" s="58" t="s">
        <v>134</v>
      </c>
      <c r="G102" s="287"/>
      <c r="H102" s="117"/>
      <c r="I102" s="287"/>
      <c r="J102" s="288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389"/>
      <c r="AA102" s="390">
        <f t="shared" ref="AA102:AA110" si="4">SUM(L102,N102,P102,R102,T102,V102,X102)</f>
        <v>0</v>
      </c>
      <c r="AB102" s="389"/>
      <c r="AC102" s="4"/>
    </row>
    <row r="103" spans="1:29" ht="31.5" customHeight="1">
      <c r="A103" s="376"/>
      <c r="B103" s="386" t="s">
        <v>137</v>
      </c>
      <c r="C103" s="387"/>
      <c r="D103" s="387"/>
      <c r="E103" s="388"/>
      <c r="F103" s="58" t="s">
        <v>139</v>
      </c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 t="s">
        <v>140</v>
      </c>
      <c r="C104" s="105"/>
      <c r="D104" s="105"/>
      <c r="E104" s="106"/>
      <c r="F104" s="58" t="s">
        <v>141</v>
      </c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 t="s">
        <v>141</v>
      </c>
      <c r="C105" s="387"/>
      <c r="D105" s="387"/>
      <c r="E105" s="388"/>
      <c r="F105" s="58" t="s">
        <v>142</v>
      </c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 t="s">
        <v>143</v>
      </c>
      <c r="C106" s="387"/>
      <c r="D106" s="387"/>
      <c r="E106" s="388"/>
      <c r="F106" s="58" t="s">
        <v>144</v>
      </c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1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W37:X37"/>
    <mergeCell ref="Y37:Z3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2:T42"/>
    <mergeCell ref="U42:V42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2023-06-07T14:16:29Z</dcterms:modified>
</cp:coreProperties>
</file>