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FFC83276-6FA1-47B7-B255-CE09B92DD7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V9" i="2"/>
  <c r="T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<sst xmlns="http://schemas.openxmlformats.org/spreadsheetml/2006/main" count="379" uniqueCount="143">
  <si>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</si>
  <si>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</si>
  <si>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</si>
  <si>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</si>
  <si>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</si>
  <si>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</si>
  <si>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</si>
  <si>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</si>
  <si>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</si>
  <si>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</si>
  <si>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</si>
  <si>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</si>
  <si>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</si>
  <si>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</si>
  <si>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</si>
  <si>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</si>
  <si>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</si>
  <si>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</si>
  <si>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</si>
  <si>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</si>
  <si>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</si>
  <si>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</si>
  <si>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</si>
  <si>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</si>
  <si>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</si>
  <si>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</si>
  <si>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</si>
  <si>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</si>
  <si>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</si>
  <si>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</si>
  <si>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</si>
  <si>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</si>
  <si>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</si>
  <si>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</si>
  <si>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</si>
  <si>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</si>
  <si>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</si>
  <si>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</si>
  <si>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</si>
  <si>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</si>
  <si>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</si>
  <si>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</si>
  <si>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</si>
  <si>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</si>
  <si>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</si>
  <si>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</si>
  <si>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</si>
  <si>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</si>
  <si>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</si>
  <si>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</si>
  <si>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</si>
  <si>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</si>
  <si>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</si>
  <si>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</si>
  <si>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</si>
  <si>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</si>
  <si>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</si>
  <si>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</si>
  <si>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</si>
  <si>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</si>
  <si>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</si>
  <si>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</si>
  <si>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</si>
  <si>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</si>
  <si>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</si>
  <si>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</si>
  <si>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</si>
  <si>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</si>
  <si>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</si>
  <si>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</si>
  <si>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</si>
  <si>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</si>
  <si>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</si>
  <si>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</si>
  <si>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</si>
  <si>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</si>
  <si>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</si>
  <si>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</si>
  <si>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</si>
  <si>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</si>
  <si>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</si>
  <si>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</si>
  <si>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</si>
  <si>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</si>
  <si>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</si>
  <si>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</si>
  <si>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</si>
  <si>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</si>
  <si>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</si>
  <si>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</si>
  <si>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</si>
  <si>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</si>
  <si>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</si>
  <si>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</si>
  <si>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</si>
  <si>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</si>
  <si>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</si>
  <si>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</si>
  <si>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</si>
  <si>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</si>
  <si>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</si>
  <si>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</si>
  <si>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</si>
  <si>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</si>
  <si>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</si>
  <si>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</si>
  <si>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</si>
  <si>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</si>
  <si>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</si>
  <si>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</si>
  <si>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Leadership Banquet</t>
  </si>
  <si>
    <t>Tri County</t>
  </si>
  <si>
    <t>tri County</t>
  </si>
  <si>
    <t>Healthy Habits</t>
  </si>
  <si>
    <t>Tri County Videos</t>
  </si>
  <si>
    <t>Reed City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</si>
  <si>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</si>
  <si>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</si>
  <si>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</si>
  <si>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</si>
  <si>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</si>
  <si>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</si>
  <si>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</si>
  <si>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</si>
  <si>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</si>
  <si>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</si>
  <si>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</si>
  <si>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</si>
  <si>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</si>
  <si>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</si>
  <si>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</si>
  <si>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>Reed City Audit</t>
  </si>
  <si>
    <t>Tri-County Audit</t>
  </si>
  <si>
    <t xml:space="preserve">Fremont  </t>
  </si>
  <si>
    <t>Fremont</t>
  </si>
  <si>
    <t>Leadership Live/HR event</t>
  </si>
  <si>
    <t>PTO</t>
  </si>
  <si>
    <t>Shirt order, pulling shirt orders</t>
  </si>
  <si>
    <t>Portland Safety Audit and Supervisor Discussion</t>
  </si>
  <si>
    <t>Okemos Safety Audit and Supervisor Discussions</t>
  </si>
  <si>
    <t>Brandy</t>
  </si>
  <si>
    <t>Angela</t>
  </si>
  <si>
    <t>Prepping/Finalzing for Safety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</si>
</sst>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14" fillId="4" borderId="40" xfId="0" applyFont="1" applyFill="1" applyBorder="1" applyAlignment="1">
      <alignment horizontal="center"/>
    </xf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339045" y="2084540"/>
          <a:ext cx="24530" cy="4672208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339045" y="7372089"/>
          <a:ext cx="24530" cy="322075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339045" y="20638718"/>
          <a:ext cx="24530" cy="20495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339045" y="23900704"/>
          <a:ext cx="24530" cy="484391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29520" y="10855238"/>
          <a:ext cx="24530" cy="90344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335000" y="11246676"/>
          <a:ext cx="28575" cy="90344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377862" y="15450692"/>
          <a:ext cx="33338" cy="1934227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10470" y="15348298"/>
          <a:ext cx="24530" cy="1929008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3" zoomScaleNormal="73" workbookViewId="0">
      <selection activeCell="U14" sqref="U14:V15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102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45060</v>
      </c>
      <c r="F3" s="167"/>
      <c r="G3" s="167"/>
      <c r="H3" s="167"/>
      <c r="I3" s="436" t="s">
        <v>3</v>
      </c>
      <c r="J3" s="122"/>
      <c r="K3" s="437" t="s">
        <v>95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40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0.33333333333333331</v>
      </c>
      <c r="L4" s="473"/>
      <c r="M4" s="493">
        <v>0.33333333333333331</v>
      </c>
      <c r="N4" s="494"/>
      <c r="O4" s="472">
        <v>0.33333333333333331</v>
      </c>
      <c r="P4" s="473"/>
      <c r="Q4" s="493">
        <v>0.34375</v>
      </c>
      <c r="R4" s="494"/>
      <c r="S4" s="493">
        <v>0.33333333333333331</v>
      </c>
      <c r="T4" s="494"/>
      <c r="U4" s="470"/>
      <c r="V4" s="471"/>
      <c r="W4" s="472"/>
      <c r="X4" s="473"/>
      <c r="Y4" s="474">
        <f>SUM(K7:X7)</f>
        <v>54</v>
      </c>
      <c r="Z4" s="475"/>
      <c r="AA4" s="425">
        <f>SUM(Y9,AA9)</f>
        <v>54</v>
      </c>
      <c r="AB4" s="168"/>
      <c r="AC4" s="4"/>
      <c r="AD4" s="2" t="s">
        <v>72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>
        <v>0.5</v>
      </c>
      <c r="N5" s="489"/>
      <c r="O5" s="490">
        <v>0.5</v>
      </c>
      <c r="P5" s="491"/>
      <c r="Q5" s="114">
        <v>0.25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73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0.8125</v>
      </c>
      <c r="L6" s="424"/>
      <c r="M6" s="497">
        <v>0.79166666666666663</v>
      </c>
      <c r="N6" s="498"/>
      <c r="O6" s="423">
        <v>0.8125</v>
      </c>
      <c r="P6" s="424"/>
      <c r="Q6" s="497">
        <v>0.85416666666666663</v>
      </c>
      <c r="R6" s="498"/>
      <c r="S6" s="423">
        <v>0.77083333333333337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68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11</v>
      </c>
      <c r="L7" s="414"/>
      <c r="M7" s="413">
        <v>10.5</v>
      </c>
      <c r="N7" s="414"/>
      <c r="O7" s="413">
        <v>11</v>
      </c>
      <c r="P7" s="414"/>
      <c r="Q7" s="413">
        <v>11.5</v>
      </c>
      <c r="R7" s="414"/>
      <c r="S7" s="415">
        <v>10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69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39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36</v>
      </c>
      <c r="Z8" s="122"/>
      <c r="AA8" s="427" t="s">
        <v>35</v>
      </c>
      <c r="AB8" s="122"/>
      <c r="AC8" s="5"/>
      <c r="AD8" s="2" t="s">
        <v>70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11</v>
      </c>
      <c r="L9" s="421">
        <f>SUM(K101:K119)</f>
        <v>0</v>
      </c>
      <c r="M9" s="195">
        <f>SUM(M12:N99)</f>
        <v>10.5</v>
      </c>
      <c r="N9" s="421">
        <f>SUM(M101:M119)</f>
        <v>0</v>
      </c>
      <c r="O9" s="195">
        <f>SUM(O12:P99)</f>
        <v>11</v>
      </c>
      <c r="P9" s="395">
        <f>SUM(O101:O119)</f>
        <v>0</v>
      </c>
      <c r="Q9" s="395">
        <f>SUM(Q12:R99)</f>
        <v>11.5</v>
      </c>
      <c r="R9" s="395">
        <f>SUM(Q101:Q119)</f>
        <v>0</v>
      </c>
      <c r="S9" s="395">
        <f>SUM(S12:T99)</f>
        <v>10</v>
      </c>
      <c r="T9" s="395">
        <f>SUM(S101:S119)</f>
        <v>0</v>
      </c>
      <c r="U9" s="455"/>
      <c r="V9" s="456">
        <f>SUM(U101:U119)</f>
        <v>0</v>
      </c>
      <c r="W9" s="195"/>
      <c r="X9" s="456">
        <v>0</v>
      </c>
      <c r="Y9" s="457">
        <f>SUM(Y12:Z99)</f>
        <v>54</v>
      </c>
      <c r="Z9" s="183"/>
      <c r="AA9" s="457">
        <f>SUM(Y101:Z119)</f>
        <v>0</v>
      </c>
      <c r="AB9" s="183"/>
      <c r="AC9" s="5"/>
      <c r="AD9" s="2" t="s">
        <v>74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71</v>
      </c>
      <c r="AE10" s="2">
        <f>SUM(J12:J23)</f>
        <v>0</v>
      </c>
    </row>
    <row r="11" spans="1:31" ht="21" customHeight="1" thickBot="1">
      <c r="A11" s="403" t="s">
        <v>32</v>
      </c>
      <c r="B11" s="306"/>
      <c r="C11" s="404" t="s">
        <v>59</v>
      </c>
      <c r="D11" s="405"/>
      <c r="E11" s="306"/>
      <c r="F11" s="11" t="s">
        <v>48</v>
      </c>
      <c r="G11" s="12" t="s">
        <v>68</v>
      </c>
      <c r="H11" s="13" t="s">
        <v>67</v>
      </c>
      <c r="I11" s="14" t="s">
        <v>52</v>
      </c>
      <c r="J11" s="14" t="s">
        <v>23</v>
      </c>
      <c r="K11" s="406" t="s">
        <v>41</v>
      </c>
      <c r="L11" s="407"/>
      <c r="M11" s="406" t="s">
        <v>42</v>
      </c>
      <c r="N11" s="407"/>
      <c r="O11" s="340" t="s">
        <v>43</v>
      </c>
      <c r="P11" s="191"/>
      <c r="Q11" s="392" t="s">
        <v>45</v>
      </c>
      <c r="R11" s="393"/>
      <c r="S11" s="392" t="s">
        <v>44</v>
      </c>
      <c r="T11" s="393"/>
      <c r="U11" s="340" t="s">
        <v>46</v>
      </c>
      <c r="V11" s="167"/>
      <c r="W11" s="340" t="s">
        <v>47</v>
      </c>
      <c r="X11" s="167"/>
      <c r="Y11" s="394" t="s">
        <v>16</v>
      </c>
      <c r="Z11" s="168"/>
      <c r="AA11" s="426" t="s">
        <v>33</v>
      </c>
      <c r="AB11" s="306"/>
      <c r="AC11" s="5"/>
    </row>
    <row r="12" spans="1:31" ht="51.75" customHeight="1" thickBot="1">
      <c r="A12" s="397" t="s">
        <v>58</v>
      </c>
      <c r="B12" s="398"/>
      <c r="C12" s="330" t="s">
        <v>129</v>
      </c>
      <c r="D12" s="150"/>
      <c r="E12" s="331"/>
      <c r="F12" s="15" t="s">
        <v>77</v>
      </c>
      <c r="G12" s="16"/>
      <c r="H12" s="17"/>
      <c r="I12" s="17"/>
      <c r="J12" s="17"/>
      <c r="K12" s="321">
        <v>0.5</v>
      </c>
      <c r="L12" s="322"/>
      <c r="M12" s="321">
        <v>2.5</v>
      </c>
      <c r="N12" s="322"/>
      <c r="O12" s="149">
        <v>3.5</v>
      </c>
      <c r="P12" s="122"/>
      <c r="Q12" s="147">
        <v>2.25</v>
      </c>
      <c r="R12" s="148"/>
      <c r="S12" s="321">
        <v>1</v>
      </c>
      <c r="T12" s="322"/>
      <c r="U12" s="121"/>
      <c r="V12" s="122"/>
      <c r="W12" s="149"/>
      <c r="X12" s="150"/>
      <c r="Y12" s="121">
        <f>SUM(K12:X12)</f>
        <v>9.75</v>
      </c>
      <c r="Z12" s="122"/>
      <c r="AA12" s="425">
        <f>SUM(Y12:Z23)</f>
        <v>11.25</v>
      </c>
      <c r="AB12" s="168"/>
      <c r="AC12" s="4"/>
    </row>
    <row r="13" spans="1:31" ht="15" customHeight="1" thickBot="1">
      <c r="A13" s="399"/>
      <c r="B13" s="400"/>
      <c r="C13" s="140" t="s">
        <v>78</v>
      </c>
      <c r="D13" s="120"/>
      <c r="E13" s="141"/>
      <c r="F13" s="21" t="s">
        <v>77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117</v>
      </c>
      <c r="D14" s="120"/>
      <c r="E14" s="141"/>
      <c r="F14" s="21" t="s">
        <v>82</v>
      </c>
      <c r="G14" s="19"/>
      <c r="H14" s="20"/>
      <c r="I14" s="20"/>
      <c r="J14" s="20"/>
      <c r="K14" s="118">
        <v>0.5</v>
      </c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0.5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83</v>
      </c>
      <c r="D15" s="120"/>
      <c r="E15" s="141"/>
      <c r="F15" s="21" t="s">
        <v>82</v>
      </c>
      <c r="G15" s="19"/>
      <c r="H15" s="20"/>
      <c r="I15" s="20"/>
      <c r="J15" s="20"/>
      <c r="K15" s="118"/>
      <c r="L15" s="113"/>
      <c r="M15" s="118"/>
      <c r="N15" s="113"/>
      <c r="O15" s="116">
        <v>0.5</v>
      </c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0.5</v>
      </c>
      <c r="Z15" s="122"/>
      <c r="AA15" s="391" t="s">
        <v>34</v>
      </c>
      <c r="AB15" s="168"/>
      <c r="AC15" s="4"/>
    </row>
    <row r="16" spans="1:31" ht="31.5" customHeight="1" thickBot="1">
      <c r="A16" s="399"/>
      <c r="B16" s="400"/>
      <c r="C16" s="140" t="s">
        <v>101</v>
      </c>
      <c r="D16" s="120"/>
      <c r="E16" s="141"/>
      <c r="F16" s="21" t="s">
        <v>84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118</v>
      </c>
      <c r="D17" s="120"/>
      <c r="E17" s="141"/>
      <c r="F17" s="21" t="s">
        <v>94</v>
      </c>
      <c r="G17" s="19"/>
      <c r="H17" s="20"/>
      <c r="I17" s="20"/>
      <c r="J17" s="20"/>
      <c r="K17" s="118"/>
      <c r="L17" s="113"/>
      <c r="M17" s="118">
        <v>0.5</v>
      </c>
      <c r="N17" s="113"/>
      <c r="O17" s="116"/>
      <c r="P17" s="117"/>
      <c r="Q17" s="408"/>
      <c r="R17" s="115"/>
      <c r="S17" s="118"/>
      <c r="T17" s="113"/>
      <c r="U17" s="119"/>
      <c r="V17" s="117"/>
      <c r="W17" s="116"/>
      <c r="X17" s="120"/>
      <c r="Y17" s="121">
        <f t="shared" si="0"/>
        <v>0.5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115</v>
      </c>
      <c r="D18" s="120"/>
      <c r="E18" s="141"/>
      <c r="F18" s="101" t="s">
        <v>77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385">
        <f>AA12/AA4</f>
        <v>0.20833333333333334</v>
      </c>
      <c r="AB18" s="168"/>
      <c r="AC18" s="4"/>
    </row>
    <row r="19" spans="1:29" ht="33.75" customHeight="1" thickBot="1">
      <c r="A19" s="399"/>
      <c r="B19" s="400"/>
      <c r="C19" s="318" t="s">
        <v>133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111</v>
      </c>
      <c r="D20" s="410"/>
      <c r="E20" s="410"/>
      <c r="F20" s="22" t="s">
        <v>87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125</v>
      </c>
      <c r="D21" s="124"/>
      <c r="E21" s="124"/>
      <c r="F21" s="22" t="s">
        <v>89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116</v>
      </c>
      <c r="D22" s="124"/>
      <c r="E22" s="124"/>
      <c r="F22" s="22" t="s">
        <v>96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126</v>
      </c>
      <c r="D23" s="124"/>
      <c r="E23" s="124"/>
      <c r="F23" s="22" t="s">
        <v>88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51</v>
      </c>
      <c r="B24" s="191"/>
      <c r="C24" s="382" t="s">
        <v>51</v>
      </c>
      <c r="D24" s="383"/>
      <c r="E24" s="384"/>
      <c r="F24" s="100" t="s">
        <v>80</v>
      </c>
      <c r="G24" s="377" t="s">
        <v>60</v>
      </c>
      <c r="H24" s="378"/>
      <c r="I24" s="377" t="s">
        <v>61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53</v>
      </c>
      <c r="AB24" s="235"/>
      <c r="AC24" s="4"/>
    </row>
    <row r="25" spans="1:29" ht="15" customHeight="1" thickBot="1">
      <c r="A25" s="192"/>
      <c r="B25" s="191"/>
      <c r="C25" s="330" t="s">
        <v>83</v>
      </c>
      <c r="D25" s="150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>
        <v>0.5</v>
      </c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0.5</v>
      </c>
      <c r="Z25" s="122"/>
      <c r="AA25" s="327">
        <f>SUM(Y24:Z36)</f>
        <v>9.25</v>
      </c>
      <c r="AB25" s="168"/>
      <c r="AC25" s="4"/>
    </row>
    <row r="26" spans="1:29" ht="25.5" customHeight="1" thickBot="1">
      <c r="A26" s="192"/>
      <c r="B26" s="191"/>
      <c r="C26" s="140" t="s">
        <v>115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128</v>
      </c>
      <c r="D27" s="120"/>
      <c r="E27" s="141"/>
      <c r="F27" s="18"/>
      <c r="G27" s="136"/>
      <c r="H27" s="137"/>
      <c r="I27" s="136"/>
      <c r="J27" s="137"/>
      <c r="K27" s="118">
        <v>0.5</v>
      </c>
      <c r="L27" s="151"/>
      <c r="M27" s="118">
        <v>2</v>
      </c>
      <c r="N27" s="151"/>
      <c r="O27" s="116">
        <v>3</v>
      </c>
      <c r="P27" s="139"/>
      <c r="Q27" s="114">
        <v>2</v>
      </c>
      <c r="R27" s="155"/>
      <c r="S27" s="118">
        <v>0.5</v>
      </c>
      <c r="T27" s="151"/>
      <c r="U27" s="119"/>
      <c r="V27" s="138"/>
      <c r="W27" s="116"/>
      <c r="X27" s="139"/>
      <c r="Y27" s="153">
        <f t="shared" si="0"/>
        <v>8</v>
      </c>
      <c r="Z27" s="154"/>
      <c r="AA27" s="375" t="s">
        <v>38</v>
      </c>
      <c r="AB27" s="376"/>
      <c r="AC27" s="4"/>
    </row>
    <row r="28" spans="1:29" ht="14.25" customHeight="1" thickBot="1">
      <c r="A28" s="192"/>
      <c r="B28" s="191"/>
      <c r="C28" s="140" t="s">
        <v>121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20">
        <f>AA25/AA4</f>
        <v>0.17129629629629631</v>
      </c>
      <c r="AB28" s="168"/>
      <c r="AC28" s="4"/>
    </row>
    <row r="29" spans="1:29" ht="44.25" customHeight="1" thickBot="1">
      <c r="A29" s="192"/>
      <c r="B29" s="191"/>
      <c r="C29" s="140" t="s">
        <v>112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118</v>
      </c>
      <c r="D30" s="120"/>
      <c r="E30" s="141"/>
      <c r="F30" s="18"/>
      <c r="G30" s="136"/>
      <c r="H30" s="137"/>
      <c r="I30" s="136"/>
      <c r="J30" s="137"/>
      <c r="K30" s="118"/>
      <c r="L30" s="113"/>
      <c r="M30" s="118">
        <v>0.5</v>
      </c>
      <c r="N30" s="113"/>
      <c r="O30" s="116"/>
      <c r="P30" s="117"/>
      <c r="Q30" s="114"/>
      <c r="R30" s="115"/>
      <c r="S30" s="118"/>
      <c r="T30" s="113"/>
      <c r="U30" s="119"/>
      <c r="V30" s="117"/>
      <c r="W30" s="116"/>
      <c r="X30" s="120"/>
      <c r="Y30" s="121">
        <f t="shared" si="0"/>
        <v>0.5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117</v>
      </c>
      <c r="D31" s="134"/>
      <c r="E31" s="135"/>
      <c r="F31" s="23"/>
      <c r="G31" s="136"/>
      <c r="H31" s="137"/>
      <c r="I31" s="136"/>
      <c r="J31" s="137"/>
      <c r="K31" s="118">
        <v>0.25</v>
      </c>
      <c r="L31" s="113"/>
      <c r="M31" s="118"/>
      <c r="N31" s="113"/>
      <c r="O31" s="116"/>
      <c r="P31" s="117"/>
      <c r="Q31" s="114"/>
      <c r="R31" s="115"/>
      <c r="S31" s="118"/>
      <c r="T31" s="113"/>
      <c r="U31" s="119"/>
      <c r="V31" s="117"/>
      <c r="W31" s="116"/>
      <c r="X31" s="120"/>
      <c r="Y31" s="121">
        <f t="shared" si="0"/>
        <v>0.25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134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78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126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116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127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50</v>
      </c>
      <c r="B37" s="167"/>
      <c r="C37" s="243" t="s">
        <v>138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49"/>
      <c r="P37" s="122"/>
      <c r="Q37" s="121"/>
      <c r="R37" s="122"/>
      <c r="S37" s="372"/>
      <c r="T37" s="373"/>
      <c r="U37" s="121"/>
      <c r="V37" s="122"/>
      <c r="W37" s="149"/>
      <c r="X37" s="150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139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131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38</v>
      </c>
      <c r="AB39" s="235"/>
      <c r="AC39" s="4"/>
    </row>
    <row r="40" spans="1:29" ht="15" customHeight="1" thickBot="1">
      <c r="A40" s="192"/>
      <c r="B40" s="191"/>
      <c r="C40" s="204" t="s">
        <v>132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114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63</v>
      </c>
      <c r="B42" s="161"/>
      <c r="C42" s="223" t="s">
        <v>97</v>
      </c>
      <c r="D42" s="224"/>
      <c r="E42" s="224"/>
      <c r="F42" s="224"/>
      <c r="G42" s="26"/>
      <c r="H42" s="27"/>
      <c r="I42" s="27"/>
      <c r="J42" s="28"/>
      <c r="K42" s="347"/>
      <c r="L42" s="322"/>
      <c r="M42" s="347"/>
      <c r="N42" s="322"/>
      <c r="O42" s="118"/>
      <c r="P42" s="151"/>
      <c r="Q42" s="147"/>
      <c r="R42" s="148"/>
      <c r="S42" s="118"/>
      <c r="T42" s="151"/>
      <c r="U42" s="119"/>
      <c r="V42" s="117"/>
      <c r="W42" s="149"/>
      <c r="X42" s="150"/>
      <c r="Y42" s="121">
        <f t="shared" ref="Y42:Y53" si="1">SUM(K42:X42)</f>
        <v>0</v>
      </c>
      <c r="Z42" s="122"/>
      <c r="AA42" s="327">
        <f>SUM(Y42:Z54)</f>
        <v>8.25</v>
      </c>
      <c r="AB42" s="168"/>
      <c r="AC42" s="1"/>
    </row>
    <row r="43" spans="1:29" ht="15" customHeight="1" thickBot="1">
      <c r="A43" s="162"/>
      <c r="B43" s="163"/>
      <c r="C43" s="225" t="s">
        <v>98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99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51"/>
      <c r="U44" s="119"/>
      <c r="V44" s="117"/>
      <c r="W44" s="116"/>
      <c r="X44" s="120"/>
      <c r="Y44" s="121">
        <f t="shared" si="1"/>
        <v>0</v>
      </c>
      <c r="Z44" s="122"/>
      <c r="AA44" s="358" t="s">
        <v>38</v>
      </c>
      <c r="AB44" s="235"/>
      <c r="AC44" s="1"/>
    </row>
    <row r="45" spans="1:29" ht="15" customHeight="1" thickBot="1">
      <c r="A45" s="162"/>
      <c r="B45" s="163"/>
      <c r="C45" s="229" t="s">
        <v>120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51"/>
      <c r="M45" s="114"/>
      <c r="N45" s="155"/>
      <c r="O45" s="116"/>
      <c r="P45" s="139"/>
      <c r="Q45" s="114"/>
      <c r="R45" s="155"/>
      <c r="S45" s="118"/>
      <c r="T45" s="151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142</v>
      </c>
      <c r="D46" s="228"/>
      <c r="E46" s="228"/>
      <c r="F46" s="228"/>
      <c r="G46" s="29"/>
      <c r="H46" s="30"/>
      <c r="I46" s="30"/>
      <c r="J46" s="31"/>
      <c r="K46" s="189">
        <v>0.5</v>
      </c>
      <c r="L46" s="151"/>
      <c r="M46" s="114">
        <v>0.5</v>
      </c>
      <c r="N46" s="155"/>
      <c r="O46" s="116"/>
      <c r="P46" s="139"/>
      <c r="Q46" s="114"/>
      <c r="R46" s="155"/>
      <c r="S46" s="118"/>
      <c r="T46" s="151"/>
      <c r="U46" s="119"/>
      <c r="V46" s="117"/>
      <c r="W46" s="116"/>
      <c r="X46" s="120"/>
      <c r="Y46" s="121">
        <f t="shared" si="1"/>
        <v>1</v>
      </c>
      <c r="Z46" s="122"/>
      <c r="AA46" s="320">
        <f>AA42/AA4</f>
        <v>0.15277777777777779</v>
      </c>
      <c r="AB46" s="366"/>
      <c r="AC46" s="1"/>
    </row>
    <row r="47" spans="1:29" ht="15" customHeight="1" thickBot="1">
      <c r="A47" s="162"/>
      <c r="B47" s="163"/>
      <c r="C47" s="187" t="s">
        <v>124</v>
      </c>
      <c r="D47" s="188"/>
      <c r="E47" s="188"/>
      <c r="F47" s="188"/>
      <c r="G47" s="30"/>
      <c r="H47" s="30"/>
      <c r="I47" s="30"/>
      <c r="J47" s="30"/>
      <c r="K47" s="189"/>
      <c r="L47" s="151"/>
      <c r="M47" s="114"/>
      <c r="N47" s="155"/>
      <c r="O47" s="116"/>
      <c r="P47" s="139"/>
      <c r="Q47" s="114"/>
      <c r="R47" s="155"/>
      <c r="S47" s="118"/>
      <c r="T47" s="151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135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37</v>
      </c>
      <c r="D49" s="501"/>
      <c r="E49" s="501"/>
      <c r="F49" s="501"/>
      <c r="G49" s="32"/>
      <c r="H49" s="33"/>
      <c r="I49" s="33"/>
      <c r="J49" s="34"/>
      <c r="K49" s="156">
        <v>3.5</v>
      </c>
      <c r="L49" s="113"/>
      <c r="O49" s="116"/>
      <c r="P49" s="117"/>
      <c r="Q49" s="114">
        <v>3.75</v>
      </c>
      <c r="R49" s="115"/>
      <c r="S49" s="118"/>
      <c r="T49" s="113"/>
      <c r="U49" s="119"/>
      <c r="V49" s="117"/>
      <c r="W49" s="116"/>
      <c r="X49" s="120"/>
      <c r="Y49" s="121">
        <f t="shared" si="1"/>
        <v>7.25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136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110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113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136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123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37</v>
      </c>
      <c r="B55" s="245"/>
      <c r="C55" s="249" t="s">
        <v>62</v>
      </c>
      <c r="D55" s="250"/>
      <c r="E55" s="250"/>
      <c r="F55" s="251"/>
      <c r="G55" s="246" t="s">
        <v>60</v>
      </c>
      <c r="H55" s="247"/>
      <c r="I55" s="248" t="s">
        <v>61</v>
      </c>
      <c r="J55" s="247"/>
      <c r="K55" s="321"/>
      <c r="L55" s="322"/>
      <c r="M55" s="147"/>
      <c r="N55" s="148"/>
      <c r="O55" s="149"/>
      <c r="P55" s="122"/>
      <c r="Q55" s="147"/>
      <c r="R55" s="148"/>
      <c r="S55" s="321"/>
      <c r="T55" s="322"/>
      <c r="U55" s="121"/>
      <c r="V55" s="122"/>
      <c r="W55" s="149"/>
      <c r="X55" s="150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38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54</v>
      </c>
      <c r="B60" s="37" t="s">
        <v>64</v>
      </c>
      <c r="C60" s="349" t="s">
        <v>106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49"/>
      <c r="P60" s="122"/>
      <c r="Q60" s="147"/>
      <c r="R60" s="148"/>
      <c r="S60" s="321"/>
      <c r="T60" s="322"/>
      <c r="U60" s="121"/>
      <c r="V60" s="122"/>
      <c r="W60" s="149"/>
      <c r="X60" s="150"/>
      <c r="Y60" s="121">
        <f t="shared" si="0"/>
        <v>0</v>
      </c>
      <c r="Z60" s="122"/>
      <c r="AA60" s="348">
        <f>SUM(Y60:Z66)</f>
        <v>9</v>
      </c>
      <c r="AB60" s="122"/>
      <c r="AC60" s="1"/>
    </row>
    <row r="61" spans="1:29" ht="15" customHeight="1" thickBot="1">
      <c r="A61" s="356"/>
      <c r="B61" s="38" t="s">
        <v>91</v>
      </c>
      <c r="C61" s="349" t="s">
        <v>107</v>
      </c>
      <c r="D61" s="350"/>
      <c r="E61" s="350"/>
      <c r="F61" s="351"/>
      <c r="G61" s="211"/>
      <c r="H61" s="212"/>
      <c r="I61" s="212"/>
      <c r="J61" s="213"/>
      <c r="K61" s="118">
        <v>0.5</v>
      </c>
      <c r="L61" s="113"/>
      <c r="M61" s="114">
        <v>0.5</v>
      </c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2</v>
      </c>
      <c r="Z61" s="122"/>
      <c r="AA61" s="358" t="s">
        <v>38</v>
      </c>
      <c r="AB61" s="235"/>
      <c r="AC61" s="1"/>
    </row>
    <row r="62" spans="1:29" ht="30" customHeight="1" thickBot="1">
      <c r="A62" s="356"/>
      <c r="B62" s="38" t="s">
        <v>92</v>
      </c>
      <c r="C62" s="349" t="s">
        <v>108</v>
      </c>
      <c r="D62" s="350"/>
      <c r="E62" s="350"/>
      <c r="F62" s="351"/>
      <c r="G62" s="214"/>
      <c r="H62" s="215"/>
      <c r="I62" s="215"/>
      <c r="J62" s="216"/>
      <c r="K62" s="118">
        <v>1</v>
      </c>
      <c r="L62" s="113"/>
      <c r="M62" s="114">
        <v>0.5</v>
      </c>
      <c r="N62" s="115"/>
      <c r="O62" s="116"/>
      <c r="P62" s="117"/>
      <c r="Q62" s="114"/>
      <c r="R62" s="115"/>
      <c r="S62" s="118">
        <v>1</v>
      </c>
      <c r="T62" s="113"/>
      <c r="U62" s="119"/>
      <c r="V62" s="117"/>
      <c r="W62" s="116"/>
      <c r="X62" s="120"/>
      <c r="Y62" s="121">
        <f t="shared" si="0"/>
        <v>2.5</v>
      </c>
      <c r="Z62" s="122"/>
      <c r="AA62" s="320">
        <f>AA60/AA4</f>
        <v>0.16666666666666666</v>
      </c>
      <c r="AB62" s="168"/>
      <c r="AC62" s="1"/>
    </row>
    <row r="63" spans="1:29" ht="30" customHeight="1" thickBot="1">
      <c r="A63" s="356"/>
      <c r="B63" s="38" t="s">
        <v>93</v>
      </c>
      <c r="C63" s="349" t="s">
        <v>109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/>
      <c r="P63" s="117"/>
      <c r="Q63" s="114">
        <v>0.5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0.5</v>
      </c>
      <c r="Z63" s="122"/>
      <c r="AA63" s="357"/>
      <c r="AB63" s="235"/>
      <c r="AC63" s="1"/>
    </row>
    <row r="64" spans="1:29" ht="15" customHeight="1" thickBot="1">
      <c r="A64" s="356"/>
      <c r="B64" s="38" t="s">
        <v>55</v>
      </c>
      <c r="C64" s="359" t="s">
        <v>137</v>
      </c>
      <c r="D64" s="360"/>
      <c r="E64" s="360"/>
      <c r="F64" s="361"/>
      <c r="G64" s="214"/>
      <c r="H64" s="215"/>
      <c r="I64" s="215"/>
      <c r="J64" s="216"/>
      <c r="K64" s="118">
        <v>0.5</v>
      </c>
      <c r="L64" s="113"/>
      <c r="M64" s="114"/>
      <c r="N64" s="115"/>
      <c r="O64" s="116">
        <v>0.5</v>
      </c>
      <c r="P64" s="117"/>
      <c r="Q64" s="114"/>
      <c r="R64" s="115"/>
      <c r="S64" s="118">
        <v>0.5</v>
      </c>
      <c r="T64" s="113"/>
      <c r="U64" s="119"/>
      <c r="V64" s="117"/>
      <c r="W64" s="116"/>
      <c r="X64" s="120"/>
      <c r="Y64" s="121">
        <f t="shared" si="0"/>
        <v>1.5</v>
      </c>
      <c r="Z64" s="122"/>
      <c r="AA64" s="357"/>
      <c r="AB64" s="235"/>
      <c r="AC64" s="1"/>
    </row>
    <row r="65" spans="1:29" ht="25.5" customHeight="1" thickBot="1">
      <c r="A65" s="356"/>
      <c r="B65" s="38" t="s">
        <v>55</v>
      </c>
      <c r="C65" s="230" t="s">
        <v>130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55</v>
      </c>
      <c r="C66" s="230" t="s">
        <v>119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2.5</v>
      </c>
      <c r="Z66" s="122"/>
      <c r="AA66" s="192"/>
      <c r="AB66" s="235"/>
      <c r="AC66" s="1"/>
    </row>
    <row r="67" spans="1:29" ht="15" customHeight="1" thickBot="1">
      <c r="A67" s="343" t="s">
        <v>49</v>
      </c>
      <c r="B67" s="344"/>
      <c r="C67" s="345" t="s">
        <v>103</v>
      </c>
      <c r="D67" s="346"/>
      <c r="E67" s="346"/>
      <c r="F67" s="346"/>
      <c r="G67" s="26"/>
      <c r="H67" s="27"/>
      <c r="I67" s="27"/>
      <c r="J67" s="28"/>
      <c r="K67" s="347">
        <v>0.5</v>
      </c>
      <c r="L67" s="322"/>
      <c r="M67" s="147">
        <v>0.5</v>
      </c>
      <c r="N67" s="148"/>
      <c r="O67" s="149">
        <v>0.25</v>
      </c>
      <c r="P67" s="122"/>
      <c r="Q67" s="147">
        <v>0.5</v>
      </c>
      <c r="R67" s="148"/>
      <c r="S67" s="321">
        <v>0.25</v>
      </c>
      <c r="T67" s="322"/>
      <c r="U67" s="121"/>
      <c r="V67" s="122"/>
      <c r="W67" s="149"/>
      <c r="X67" s="150"/>
      <c r="Y67" s="121">
        <f t="shared" si="0"/>
        <v>2</v>
      </c>
      <c r="Z67" s="122"/>
      <c r="AA67" s="362">
        <f>SUM(Y67:Z73)</f>
        <v>10.5</v>
      </c>
      <c r="AB67" s="363"/>
      <c r="AC67" s="4"/>
    </row>
    <row r="68" spans="1:29" ht="15" customHeight="1" thickBot="1">
      <c r="A68" s="170"/>
      <c r="B68" s="171"/>
      <c r="C68" s="197" t="s">
        <v>100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79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358" t="s">
        <v>38</v>
      </c>
      <c r="AB69" s="235"/>
      <c r="AC69" s="4"/>
    </row>
    <row r="70" spans="1:29" ht="15" customHeight="1" thickBot="1">
      <c r="A70" s="170"/>
      <c r="B70" s="171"/>
      <c r="C70" s="197" t="s">
        <v>65</v>
      </c>
      <c r="D70" s="198"/>
      <c r="E70" s="198"/>
      <c r="F70" s="198"/>
      <c r="G70" s="29"/>
      <c r="H70" s="30"/>
      <c r="I70" s="30"/>
      <c r="J70" s="31"/>
      <c r="K70" s="156"/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</v>
      </c>
      <c r="Z70" s="122"/>
      <c r="AA70" s="460">
        <f>AA67/AA4</f>
        <v>0.19444444444444445</v>
      </c>
      <c r="AB70" s="461"/>
      <c r="AC70" s="4"/>
    </row>
    <row r="71" spans="1:29" ht="15" customHeight="1" thickBot="1">
      <c r="A71" s="170"/>
      <c r="B71" s="171"/>
      <c r="C71" s="197" t="s">
        <v>104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2.25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105</v>
      </c>
      <c r="D72" s="110"/>
      <c r="E72" s="111"/>
      <c r="F72" s="111"/>
      <c r="G72" s="32"/>
      <c r="H72" s="33"/>
      <c r="I72" s="33"/>
      <c r="J72" s="34"/>
      <c r="K72" s="112">
        <v>0.25</v>
      </c>
      <c r="L72" s="113"/>
      <c r="M72" s="114">
        <v>0.5</v>
      </c>
      <c r="N72" s="115"/>
      <c r="O72" s="116"/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1.25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>
        <v>0.5</v>
      </c>
      <c r="T73" s="113"/>
      <c r="U73" s="119"/>
      <c r="V73" s="117"/>
      <c r="W73" s="116" t="s">
        <v>22</v>
      </c>
      <c r="X73" s="120"/>
      <c r="Y73" s="121">
        <f>SUM(K73:X73)</f>
        <v>0.5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45060</v>
      </c>
      <c r="I74" s="191"/>
      <c r="J74" s="235"/>
      <c r="K74" s="166" t="s">
        <v>22</v>
      </c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41</v>
      </c>
      <c r="L76" s="167"/>
      <c r="M76" s="340" t="s">
        <v>42</v>
      </c>
      <c r="N76" s="167"/>
      <c r="O76" s="340" t="s">
        <v>43</v>
      </c>
      <c r="P76" s="167"/>
      <c r="Q76" s="340" t="s">
        <v>45</v>
      </c>
      <c r="R76" s="167"/>
      <c r="S76" s="340" t="s">
        <v>44</v>
      </c>
      <c r="T76" s="167"/>
      <c r="U76" s="340" t="s">
        <v>46</v>
      </c>
      <c r="V76" s="167"/>
      <c r="W76" s="340" t="s">
        <v>47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66</v>
      </c>
      <c r="B77" s="171"/>
      <c r="C77" s="174" t="s">
        <v>56</v>
      </c>
      <c r="D77" s="290"/>
      <c r="E77" s="290"/>
      <c r="F77" s="290"/>
      <c r="G77" s="26"/>
      <c r="H77" s="27"/>
      <c r="I77" s="27"/>
      <c r="J77" s="28"/>
      <c r="K77" s="156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32">
        <f>SUM(Y77:Z83)</f>
        <v>5</v>
      </c>
      <c r="AB77" s="333"/>
      <c r="AC77" s="4"/>
    </row>
    <row r="78" spans="1:29" ht="15" customHeight="1" thickBot="1">
      <c r="A78" s="170"/>
      <c r="B78" s="171"/>
      <c r="C78" s="186" t="s">
        <v>75</v>
      </c>
      <c r="D78" s="134"/>
      <c r="E78" s="134"/>
      <c r="F78" s="134"/>
      <c r="G78" s="29"/>
      <c r="H78" s="30"/>
      <c r="I78" s="30"/>
      <c r="J78" s="31"/>
      <c r="K78" s="156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76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38</v>
      </c>
      <c r="AB79" s="41"/>
      <c r="AC79" s="4"/>
    </row>
    <row r="80" spans="1:29" ht="15" customHeight="1" thickBot="1">
      <c r="A80" s="170"/>
      <c r="B80" s="171"/>
      <c r="C80" s="186" t="s">
        <v>81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90</v>
      </c>
      <c r="D81" s="120"/>
      <c r="E81" s="120"/>
      <c r="F81" s="120"/>
      <c r="G81" s="29"/>
      <c r="H81" s="30"/>
      <c r="I81" s="30"/>
      <c r="J81" s="31"/>
      <c r="K81" s="156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464">
        <f>AA77/AA4</f>
        <v>9.2592592592592587E-2</v>
      </c>
      <c r="AB81" s="465"/>
      <c r="AC81" s="4"/>
    </row>
    <row r="82" spans="1:29" ht="15" customHeight="1" thickBot="1">
      <c r="A82" s="170"/>
      <c r="B82" s="171"/>
      <c r="C82" s="186" t="s">
        <v>86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85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/>
      <c r="B84" s="191"/>
      <c r="C84" s="330" t="s">
        <v>140</v>
      </c>
      <c r="D84" s="150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49"/>
      <c r="X84" s="150"/>
      <c r="Y84" s="121">
        <f t="shared" si="2"/>
        <v>0</v>
      </c>
      <c r="Z84" s="122"/>
      <c r="AA84" s="324" t="s">
        <v>57</v>
      </c>
      <c r="AB84" s="235"/>
      <c r="AC84" s="1"/>
    </row>
    <row r="85" spans="1:29" ht="15" customHeight="1" thickBot="1">
      <c r="A85" s="192"/>
      <c r="B85" s="191"/>
      <c r="C85" s="140" t="s">
        <v>141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122</v>
      </c>
      <c r="D86" s="120"/>
      <c r="E86" s="141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/>
      <c r="R86" s="115"/>
      <c r="S86" s="118">
        <v>0.25</v>
      </c>
      <c r="T86" s="113"/>
      <c r="U86" s="119"/>
      <c r="V86" s="117"/>
      <c r="W86" s="116"/>
      <c r="X86" s="120"/>
      <c r="Y86" s="121">
        <f t="shared" si="2"/>
        <v>0.25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/>
      <c r="D87" s="120"/>
      <c r="E87" s="141"/>
      <c r="F87" s="18"/>
      <c r="G87" s="47"/>
      <c r="H87" s="47"/>
      <c r="I87" s="48"/>
      <c r="J87" s="49"/>
      <c r="K87" s="118"/>
      <c r="L87" s="151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0.75</v>
      </c>
      <c r="AB87" s="168"/>
      <c r="AC87" s="1"/>
    </row>
    <row r="88" spans="1:29" ht="15" customHeight="1" thickBot="1">
      <c r="A88" s="192"/>
      <c r="B88" s="191"/>
      <c r="C88" s="140"/>
      <c r="D88" s="120"/>
      <c r="E88" s="141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/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/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>
        <v>0.25</v>
      </c>
      <c r="T90" s="113"/>
      <c r="U90" s="119"/>
      <c r="V90" s="117"/>
      <c r="W90" s="116"/>
      <c r="X90" s="120"/>
      <c r="Y90" s="121">
        <f t="shared" si="2"/>
        <v>0.25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/>
      <c r="D91" s="328"/>
      <c r="E91" s="32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>
        <v>0.25</v>
      </c>
      <c r="T91" s="113"/>
      <c r="U91" s="119"/>
      <c r="V91" s="117"/>
      <c r="W91" s="116"/>
      <c r="X91" s="120"/>
      <c r="Y91" s="121">
        <f t="shared" si="2"/>
        <v>0.25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34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1.3888888888888888E-2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/>
      <c r="C100" s="311"/>
      <c r="D100" s="311"/>
      <c r="E100" s="312"/>
      <c r="F100" s="55"/>
      <c r="G100" s="313"/>
      <c r="H100" s="314"/>
      <c r="I100" s="158"/>
      <c r="J100" s="159"/>
      <c r="K100" s="56"/>
      <c r="L100" s="57"/>
      <c r="M100" s="56"/>
      <c r="N100" s="57"/>
      <c r="O100" s="56"/>
      <c r="P100" s="57"/>
      <c r="Q100" s="56"/>
      <c r="R100" s="57"/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0"/>
      <c r="E122" s="150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0"/>
      <c r="E127" s="150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0"/>
      <c r="E132" s="150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0"/>
      <c r="E137" s="150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0"/>
      <c r="E142" s="150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1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2:T42"/>
    <mergeCell ref="U42:V42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W37:X37"/>
    <mergeCell ref="Y37:Z3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2023-05-22T12:25:56Z</dcterms:modified>
</cp:coreProperties>
</file>