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EAA5820-520C-4B8B-9440-E1853A26922F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<sst xmlns="http://schemas.openxmlformats.org/spreadsheetml/2006/main" count="545" uniqueCount="155">
  <si>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</si>
  <si>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</si>
  <si>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</si>
  <si>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</si>
  <si>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</si>
  <si>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</si>
  <si>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</si>
  <si>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</si>
  <si>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</si>
  <si>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</si>
  <si>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</si>
  <si>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</si>
  <si>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</si>
  <si>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</si>
  <si>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</si>
  <si>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</si>
  <si>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</si>
  <si>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</si>
  <si>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</si>
  <si>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</si>
  <si>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</si>
  <si>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</si>
  <si>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</si>
  <si>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</si>
  <si>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</si>
  <si>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</si>
  <si>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</si>
  <si>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</si>
  <si>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</si>
  <si>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</si>
  <si>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</si>
  <si>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</si>
  <si>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</si>
  <si>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</si>
  <si>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</si>
  <si>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</si>
  <si>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</si>
  <si>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</si>
  <si>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</si>
  <si>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</si>
  <si>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</si>
  <si>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</si>
  <si>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</si>
  <si>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</si>
  <si>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</si>
  <si>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</si>
  <si>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</si>
  <si>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</si>
  <si>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</si>
  <si>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</si>
  <si>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</si>
  <si>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</si>
  <si>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</si>
  <si>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</si>
  <si>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</si>
  <si>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</si>
  <si>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</si>
  <si>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</si>
  <si>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</si>
  <si>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</si>
  <si>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</si>
  <si>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</si>
  <si>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</si>
  <si>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</si>
  <si>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</si>
  <si>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</si>
  <si>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</si>
  <si>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</si>
  <si>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</si>
  <si>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</si>
  <si>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</si>
  <si>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</si>
  <si>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</si>
  <si>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</si>
  <si>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</si>
  <si>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</si>
  <si>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</si>
  <si>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</si>
  <si>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</si>
  <si>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</si>
  <si>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</si>
  <si>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Wed</t>
  </si>
  <si>
    <t>24m</t>
  </si>
  <si>
    <t>1530 E Grand River Ave A, Portland, MI 48875</t>
  </si>
  <si>
    <t>Old Hickory Trail, Dewitt, MI 48820</t>
  </si>
  <si>
    <t>1h 22m</t>
  </si>
  <si>
    <t>Dewitt High School</t>
  </si>
  <si>
    <t>13601 Panther Dr, Dewitt, MI 48820</t>
  </si>
  <si>
    <t>1h 8m</t>
  </si>
  <si>
    <t>13177 Schavey Rd, Dewitt, MI 48820</t>
  </si>
  <si>
    <t>23m</t>
  </si>
  <si>
    <t>1h 10m</t>
  </si>
  <si>
    <t>745 Storz Ave, Portland, MI 48875</t>
  </si>
  <si>
    <t>22m</t>
  </si>
  <si>
    <t>9771 I-96, Dewitt, MI 48820</t>
  </si>
  <si>
    <t>53m</t>
  </si>
  <si>
    <t>1h 46m</t>
  </si>
  <si>
    <t>DeWitt High School</t>
  </si>
  <si>
    <t>Dewitt, MI 48820</t>
  </si>
  <si>
    <t>7m</t>
  </si>
  <si>
    <t>9800 Davis Hwy, Windsor Charter Township, MI 48821</t>
  </si>
  <si>
    <t>Thu</t>
  </si>
  <si>
    <t>1429 Revolution Dr, Potterville, MI 48876</t>
  </si>
  <si>
    <t>Chippewa</t>
  </si>
  <si>
    <t>4000 Okemos Rd, Okemos, MI 48864</t>
  </si>
  <si>
    <t>42.720127,-84.425565</t>
  </si>
  <si>
    <t>2h 58m</t>
  </si>
  <si>
    <t>2055 W Grand River Ave, Okemos, MI 48864</t>
  </si>
  <si>
    <t>1900 Kinawa Drive, Okemos, MI 48864</t>
  </si>
  <si>
    <t>1h 23m</t>
  </si>
  <si>
    <t>Okemos Central</t>
  </si>
  <si>
    <t>4406 Okemos Road, Okemos MI 48864</t>
  </si>
  <si>
    <t>37m</t>
  </si>
  <si>
    <t>Edgewood Elementary</t>
  </si>
  <si>
    <t>1826 Osage Dr, Okemos, MI 48864</t>
  </si>
  <si>
    <t>Okemos Hiawatha Ele</t>
  </si>
  <si>
    <t>1900 Jolly Road, Okemos MI 48864</t>
  </si>
  <si>
    <t>Fri</t>
  </si>
  <si>
    <t>18m</t>
  </si>
  <si>
    <t>Schavey Rd Elementary</t>
  </si>
  <si>
    <t>1721 Schavey Rd, Dewitt, MI 48820</t>
  </si>
  <si>
    <t>36m</t>
  </si>
  <si>
    <t>3201 Old Hickory Trail, Dewitt, MI 48820</t>
  </si>
  <si>
    <t>54m</t>
  </si>
  <si>
    <t>DeWitt FECC</t>
  </si>
  <si>
    <t>205 W Washington St, Dewitt MI 48820</t>
  </si>
  <si>
    <t>56m</t>
  </si>
  <si>
    <t>25m</t>
  </si>
  <si>
    <t>DeWitt Scott</t>
  </si>
  <si>
    <t>804 Wilson St, DeWitt MI 48820</t>
  </si>
  <si>
    <t>901 Old U.S. 27, St Johns, MI 48879</t>
  </si>
  <si>
    <t>53 Dewitt</t>
  </si>
  <si>
    <t>13007 South US 27, Dewitt MI 48820</t>
  </si>
  <si>
    <t>1400 E Lake Lansing Rd, East Lansing, MI 48823</t>
  </si>
  <si>
    <t>14m</t>
  </si>
  <si>
    <t>7016 S Cedar St, Lansing, MI 48911</t>
  </si>
  <si>
    <t>46m</t>
  </si>
  <si>
    <t>5620 S Pennsylvania Ave, Lansing, MI 48911</t>
  </si>
  <si>
    <t>1h 2m</t>
  </si>
  <si>
    <t>2957 West Herbison Road, DeWitt, MI 48820</t>
  </si>
  <si>
    <t>28m</t>
  </si>
  <si>
    <t>53 Grand Ledge</t>
  </si>
  <si>
    <t>900 Charlevoix Drive, Grand Ledge MI 48837</t>
  </si>
  <si>
    <t>inspc, pr, sbs</t>
  </si>
  <si>
    <t>Okemos. Mi all schools</t>
  </si>
  <si>
    <t>Dewitt, all schools</t>
  </si>
  <si>
    <t>7:00am</t>
  </si>
  <si>
    <t>5:30pm</t>
  </si>
  <si>
    <t>6:30am</t>
  </si>
  <si>
    <t>5:00pm</t>
  </si>
  <si>
    <t>8:00am</t>
  </si>
  <si>
    <t>4:00pm</t>
  </si>
  <si>
    <t>Calls and texts emails</t>
  </si>
  <si>
    <t>John Wojcik</t>
  </si>
  <si>
    <t>Enter Date: 3/5/23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</si>
</sst>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J9" sqref="J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79" t="s">
        <v>0</v>
      </c>
      <c r="B1" s="79"/>
      <c r="C1" s="79"/>
      <c r="D1" s="79"/>
      <c r="E1" s="79"/>
      <c r="F1" s="80" t="s">
        <v>153</v>
      </c>
      <c r="G1" s="80"/>
      <c r="H1" s="80"/>
      <c r="I1" s="80"/>
      <c r="J1" s="84" t="s">
        <v>154</v>
      </c>
      <c r="K1" s="81"/>
      <c r="L1" s="81"/>
      <c r="M1" s="80"/>
      <c r="N1" s="1"/>
    </row>
    <row r="2" spans="1:15" ht="18" customHeight="1" x14ac:dyDescent="0.25">
      <c r="A2" s="79"/>
      <c r="B2" s="79"/>
      <c r="C2" s="79"/>
      <c r="D2" s="79"/>
      <c r="E2" s="79"/>
      <c r="F2" s="80"/>
      <c r="G2" s="80"/>
      <c r="H2" s="80"/>
      <c r="I2" s="80"/>
      <c r="J2" s="85"/>
      <c r="K2" s="80"/>
      <c r="L2" s="80"/>
      <c r="M2" s="80"/>
      <c r="N2" s="1"/>
    </row>
    <row r="3" spans="1:15" x14ac:dyDescent="0.2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66" t="s">
        <v>10</v>
      </c>
      <c r="B4" s="74"/>
      <c r="C4" s="68" t="s">
        <v>146</v>
      </c>
      <c r="D4" s="42"/>
      <c r="E4" s="11" t="s">
        <v>148</v>
      </c>
      <c r="F4" s="11" t="s">
        <v>146</v>
      </c>
      <c r="G4" s="11" t="s">
        <v>150</v>
      </c>
      <c r="H4" s="11" t="s">
        <v>146</v>
      </c>
      <c r="I4" s="11"/>
      <c r="J4" s="11"/>
      <c r="K4" s="75" t="s">
        <v>11</v>
      </c>
      <c r="L4" s="76"/>
      <c r="M4" s="63">
        <f>SUM(M6)+M11</f>
        <v>50.7</v>
      </c>
      <c r="N4" s="64"/>
    </row>
    <row r="5" spans="1:15" ht="36.6" customHeight="1" x14ac:dyDescent="0.25">
      <c r="A5" s="66" t="s">
        <v>12</v>
      </c>
      <c r="B5" s="67"/>
      <c r="C5" s="68" t="s">
        <v>147</v>
      </c>
      <c r="D5" s="42"/>
      <c r="E5" s="11" t="s">
        <v>149</v>
      </c>
      <c r="F5" s="11" t="s">
        <v>147</v>
      </c>
      <c r="G5" s="11" t="s">
        <v>151</v>
      </c>
      <c r="H5" s="11" t="s">
        <v>149</v>
      </c>
      <c r="I5" s="11"/>
      <c r="J5" s="11"/>
      <c r="K5" s="67"/>
      <c r="L5" s="67"/>
      <c r="M5" s="65"/>
      <c r="N5" s="65"/>
    </row>
    <row r="6" spans="1:15" ht="60.75" customHeight="1" x14ac:dyDescent="0.25">
      <c r="A6" s="69" t="s">
        <v>13</v>
      </c>
      <c r="B6" s="70"/>
      <c r="C6" s="71">
        <v>10.5</v>
      </c>
      <c r="D6" s="42"/>
      <c r="E6" s="12">
        <v>10.5</v>
      </c>
      <c r="F6" s="12">
        <v>10.5</v>
      </c>
      <c r="G6" s="12">
        <v>8.5</v>
      </c>
      <c r="H6" s="12">
        <v>10</v>
      </c>
      <c r="I6" s="12"/>
      <c r="J6" s="12"/>
      <c r="K6" s="43" t="s">
        <v>14</v>
      </c>
      <c r="L6" s="44"/>
      <c r="M6" s="72">
        <f>SUM(C10:J10)</f>
        <v>50.7</v>
      </c>
      <c r="N6" s="73"/>
    </row>
    <row r="7" spans="1:15" ht="38.1" customHeight="1" x14ac:dyDescent="0.25">
      <c r="A7" s="77" t="s">
        <v>54</v>
      </c>
      <c r="B7" s="78"/>
      <c r="C7" s="71"/>
      <c r="D7" s="42"/>
      <c r="E7" s="12">
        <v>0.5</v>
      </c>
      <c r="F7" s="12">
        <v>0.5</v>
      </c>
      <c r="G7" s="12">
        <v>0.5</v>
      </c>
      <c r="H7" s="12"/>
      <c r="I7" s="12"/>
      <c r="J7" s="12"/>
      <c r="K7" s="43" t="s">
        <v>15</v>
      </c>
      <c r="L7" s="43"/>
      <c r="M7" s="59">
        <f>SUM(L21:L498)</f>
        <v>0</v>
      </c>
      <c r="N7" s="60"/>
    </row>
    <row r="8" spans="1:15" ht="47.45" customHeight="1" x14ac:dyDescent="0.25">
      <c r="A8" s="40" t="s">
        <v>16</v>
      </c>
      <c r="B8" s="40"/>
      <c r="C8" s="61">
        <v>0.1</v>
      </c>
      <c r="D8" s="62"/>
      <c r="E8" s="13">
        <v>0.2</v>
      </c>
      <c r="F8" s="13">
        <v>0.1</v>
      </c>
      <c r="G8" s="13">
        <v>0.1</v>
      </c>
      <c r="H8" s="13">
        <v>0.1</v>
      </c>
      <c r="I8" s="13">
        <v>0.1</v>
      </c>
      <c r="J8" s="13"/>
      <c r="K8" s="43"/>
      <c r="L8" s="43"/>
      <c r="M8" s="60"/>
      <c r="N8" s="60"/>
    </row>
    <row r="9" spans="1:15" ht="44.1" customHeight="1" x14ac:dyDescent="0.25">
      <c r="A9" s="40" t="s">
        <v>17</v>
      </c>
      <c r="B9" s="40"/>
      <c r="C9" s="41"/>
      <c r="D9" s="42"/>
      <c r="E9" s="14">
        <v>0.5</v>
      </c>
      <c r="F9" s="14">
        <v>0.5</v>
      </c>
      <c r="G9" s="14"/>
      <c r="H9" s="14">
        <v>0.5</v>
      </c>
      <c r="I9" s="14"/>
      <c r="J9" s="14"/>
      <c r="K9" s="43" t="s">
        <v>18</v>
      </c>
      <c r="L9" s="44"/>
      <c r="M9" s="45">
        <f>SUM(N21:N498)</f>
        <v>204.9</v>
      </c>
      <c r="N9" s="46"/>
    </row>
    <row r="10" spans="1:15" ht="63.75" customHeight="1" x14ac:dyDescent="0.25">
      <c r="A10" s="47" t="s">
        <v>19</v>
      </c>
      <c r="B10" s="47"/>
      <c r="C10" s="48">
        <f>SUM(C6+C7+C8-C9)</f>
        <v>10.6</v>
      </c>
      <c r="D10" s="48"/>
      <c r="E10" s="15">
        <f t="shared" ref="E10:J10" si="0">SUM(E6+E7+E8-E9)</f>
        <v>10.7</v>
      </c>
      <c r="F10" s="15">
        <f t="shared" si="0"/>
        <v>10.6</v>
      </c>
      <c r="G10" s="15">
        <f t="shared" si="0"/>
        <v>9.1</v>
      </c>
      <c r="H10" s="15">
        <f t="shared" si="0"/>
        <v>9.6</v>
      </c>
      <c r="I10" s="15">
        <f t="shared" si="0"/>
        <v>0.1</v>
      </c>
      <c r="J10" s="15">
        <f t="shared" si="0"/>
        <v>0</v>
      </c>
      <c r="K10" s="43" t="s">
        <v>23</v>
      </c>
      <c r="L10" s="43"/>
      <c r="M10" s="43"/>
      <c r="N10" s="43"/>
    </row>
    <row r="11" spans="1:15" ht="22.5" customHeight="1" x14ac:dyDescent="0.35">
      <c r="A11" s="49" t="s">
        <v>20</v>
      </c>
      <c r="B11" s="50"/>
      <c r="C11" s="51"/>
      <c r="D11" s="52"/>
      <c r="E11" s="16" t="s">
        <v>21</v>
      </c>
      <c r="F11" s="16"/>
      <c r="G11" s="16"/>
      <c r="H11" s="16"/>
      <c r="I11" s="16"/>
      <c r="J11" s="16"/>
      <c r="K11" s="57" t="s">
        <v>22</v>
      </c>
      <c r="L11" s="58"/>
      <c r="M11" s="53">
        <f>SUM(C11:J11)</f>
        <v>0</v>
      </c>
      <c r="N11" s="53"/>
    </row>
    <row r="12" spans="1:15" ht="18.75" x14ac:dyDescent="0.25">
      <c r="A12" s="54" t="s">
        <v>24</v>
      </c>
      <c r="B12" s="54"/>
      <c r="C12" s="4" t="s">
        <v>25</v>
      </c>
      <c r="D12" s="5" t="s">
        <v>26</v>
      </c>
      <c r="E12" s="5" t="s">
        <v>27</v>
      </c>
      <c r="F12" s="55" t="s">
        <v>28</v>
      </c>
      <c r="G12" s="55"/>
      <c r="H12" s="55"/>
      <c r="I12" s="55"/>
      <c r="J12" s="19"/>
      <c r="K12" s="56" t="s">
        <v>29</v>
      </c>
      <c r="L12" s="56"/>
      <c r="M12" s="56"/>
      <c r="N12" s="56"/>
      <c r="O12" s="56"/>
    </row>
    <row r="13" spans="1:15" ht="18.75" x14ac:dyDescent="0.25">
      <c r="A13" s="37" t="s">
        <v>30</v>
      </c>
      <c r="B13" s="37"/>
      <c r="C13" s="6"/>
      <c r="D13" s="7"/>
      <c r="E13" s="5">
        <v>0.1</v>
      </c>
      <c r="F13" s="38" t="s">
        <v>152</v>
      </c>
      <c r="G13" s="38"/>
      <c r="H13" s="38"/>
      <c r="I13" s="38"/>
      <c r="J13" s="20"/>
      <c r="K13" s="39"/>
      <c r="L13" s="39"/>
      <c r="M13" s="39"/>
      <c r="N13" s="39"/>
      <c r="O13" s="39"/>
    </row>
    <row r="14" spans="1:15" ht="18.75" x14ac:dyDescent="0.25">
      <c r="A14" s="37" t="s">
        <v>31</v>
      </c>
      <c r="B14" s="37"/>
      <c r="C14" s="8"/>
      <c r="D14" s="9"/>
      <c r="E14" s="5">
        <v>0.2</v>
      </c>
      <c r="F14" s="38"/>
      <c r="G14" s="38"/>
      <c r="H14" s="38"/>
      <c r="I14" s="38"/>
      <c r="J14" s="20"/>
      <c r="K14" s="39"/>
      <c r="L14" s="39"/>
      <c r="M14" s="39"/>
      <c r="N14" s="39"/>
      <c r="O14" s="39"/>
    </row>
    <row r="15" spans="1:15" ht="18.75" x14ac:dyDescent="0.25">
      <c r="A15" s="37" t="s">
        <v>32</v>
      </c>
      <c r="B15" s="37"/>
      <c r="C15" s="6"/>
      <c r="D15" s="7"/>
      <c r="E15" s="5">
        <v>0.1</v>
      </c>
      <c r="F15" s="38"/>
      <c r="G15" s="38"/>
      <c r="H15" s="38"/>
      <c r="I15" s="38"/>
      <c r="J15" s="20"/>
      <c r="K15" s="39"/>
      <c r="L15" s="39"/>
      <c r="M15" s="39"/>
      <c r="N15" s="39"/>
      <c r="O15" s="39"/>
    </row>
    <row r="16" spans="1:15" ht="18.75" x14ac:dyDescent="0.25">
      <c r="A16" s="37" t="s">
        <v>33</v>
      </c>
      <c r="B16" s="37"/>
      <c r="C16" s="6"/>
      <c r="D16" s="7"/>
      <c r="E16" s="5">
        <v>0.1</v>
      </c>
      <c r="F16" s="38"/>
      <c r="G16" s="38"/>
      <c r="H16" s="38"/>
      <c r="I16" s="38"/>
      <c r="J16" s="20"/>
      <c r="K16" s="39"/>
      <c r="L16" s="39"/>
      <c r="M16" s="39"/>
      <c r="N16" s="39"/>
      <c r="O16" s="39"/>
    </row>
    <row r="17" spans="1:15" ht="18.75" x14ac:dyDescent="0.25">
      <c r="A17" s="37" t="s">
        <v>34</v>
      </c>
      <c r="B17" s="37"/>
      <c r="C17" s="6"/>
      <c r="D17" s="7"/>
      <c r="E17" s="5">
        <v>0.1</v>
      </c>
      <c r="F17" s="38"/>
      <c r="G17" s="38"/>
      <c r="H17" s="38"/>
      <c r="I17" s="38"/>
      <c r="J17" s="20"/>
      <c r="K17" s="39"/>
      <c r="L17" s="39"/>
      <c r="M17" s="39"/>
      <c r="N17" s="39"/>
      <c r="O17" s="39"/>
    </row>
    <row r="18" spans="1:15" ht="18.75" x14ac:dyDescent="0.25">
      <c r="A18" s="37" t="s">
        <v>35</v>
      </c>
      <c r="B18" s="37"/>
      <c r="C18" s="6"/>
      <c r="D18" s="7"/>
      <c r="E18" s="5">
        <v>0.1</v>
      </c>
      <c r="F18" s="38"/>
      <c r="G18" s="38"/>
      <c r="H18" s="38"/>
      <c r="I18" s="38"/>
      <c r="J18" s="20"/>
      <c r="K18" s="39"/>
      <c r="L18" s="39"/>
      <c r="M18" s="39"/>
      <c r="N18" s="39"/>
      <c r="O18" s="39"/>
    </row>
    <row r="19" spans="1:15" ht="18.75" x14ac:dyDescent="0.25">
      <c r="A19" s="37" t="s">
        <v>36</v>
      </c>
      <c r="B19" s="37"/>
      <c r="C19" s="6"/>
      <c r="D19" s="7"/>
      <c r="E19" s="5"/>
      <c r="F19" s="38"/>
      <c r="G19" s="38"/>
      <c r="H19" s="38"/>
      <c r="I19" s="38"/>
      <c r="J19" s="20"/>
      <c r="K19" s="39"/>
      <c r="L19" s="39"/>
      <c r="M19" s="39"/>
      <c r="N19" s="39"/>
      <c r="O19" s="39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33">
        <v>44986</v>
      </c>
      <c r="B21" t="s">
        <v>81</v>
      </c>
      <c r="C21" s="34">
        <v>0.32083333333333336</v>
      </c>
      <c r="D21" s="34">
        <v>0.34097222222222223</v>
      </c>
      <c r="E21" t="s">
        <v>82</v>
      </c>
      <c r="F21">
        <v>23.6</v>
      </c>
      <c r="H21" t="s">
        <v>83</v>
      </c>
      <c r="J21" t="s">
        <v>84</v>
      </c>
      <c r="K21" t="s">
        <v>143</v>
      </c>
      <c r="L21" s="28"/>
      <c r="M21" s="28"/>
      <c r="N21" s="28">
        <f t="shared" ref="N21:N84" si="1">F21+M21</f>
        <v>23.6</v>
      </c>
    </row>
    <row r="22" spans="1:15" x14ac:dyDescent="0.25">
      <c r="A22" s="33">
        <v>44986</v>
      </c>
      <c r="B22" t="s">
        <v>81</v>
      </c>
      <c r="C22" s="34">
        <v>0.3576388888888889</v>
      </c>
      <c r="D22" s="34">
        <v>0.35902777777777778</v>
      </c>
      <c r="E22" t="s">
        <v>85</v>
      </c>
      <c r="F22">
        <v>0.4</v>
      </c>
      <c r="H22" t="s">
        <v>84</v>
      </c>
      <c r="I22" t="s">
        <v>86</v>
      </c>
      <c r="J22" t="s">
        <v>87</v>
      </c>
      <c r="K22" t="s">
        <v>143</v>
      </c>
      <c r="L22" s="28"/>
      <c r="M22" s="28"/>
      <c r="N22" s="28">
        <f t="shared" si="1"/>
        <v>0.4</v>
      </c>
    </row>
    <row r="23" spans="1:15" x14ac:dyDescent="0.25">
      <c r="A23" s="33">
        <v>44986</v>
      </c>
      <c r="B23" t="s">
        <v>81</v>
      </c>
      <c r="C23" s="34">
        <v>0.41597222222222219</v>
      </c>
      <c r="D23" s="34">
        <v>0.41736111111111113</v>
      </c>
      <c r="E23" t="s">
        <v>88</v>
      </c>
      <c r="F23">
        <v>1.2</v>
      </c>
      <c r="G23" t="s">
        <v>86</v>
      </c>
      <c r="H23" t="s">
        <v>87</v>
      </c>
      <c r="J23" t="s">
        <v>89</v>
      </c>
      <c r="K23" t="s">
        <v>143</v>
      </c>
      <c r="L23" s="28"/>
      <c r="M23" s="28"/>
      <c r="N23" s="28">
        <f t="shared" si="1"/>
        <v>1.2</v>
      </c>
    </row>
    <row r="24" spans="1:15" x14ac:dyDescent="0.25">
      <c r="A24" s="33">
        <v>44986</v>
      </c>
      <c r="B24" t="s">
        <v>81</v>
      </c>
      <c r="C24" s="34">
        <v>0.46458333333333335</v>
      </c>
      <c r="D24" s="34">
        <v>0.46736111111111112</v>
      </c>
      <c r="E24" t="s">
        <v>90</v>
      </c>
      <c r="F24">
        <v>0.5</v>
      </c>
      <c r="H24" t="s">
        <v>89</v>
      </c>
      <c r="J24" t="s">
        <v>84</v>
      </c>
      <c r="K24" t="s">
        <v>143</v>
      </c>
      <c r="L24" s="28"/>
      <c r="M24" s="28"/>
      <c r="N24" s="28">
        <f t="shared" si="1"/>
        <v>0.5</v>
      </c>
    </row>
    <row r="25" spans="1:15" x14ac:dyDescent="0.25">
      <c r="A25" s="33">
        <v>44986</v>
      </c>
      <c r="B25" t="s">
        <v>81</v>
      </c>
      <c r="C25" s="34">
        <v>0.48333333333333334</v>
      </c>
      <c r="D25" s="34">
        <v>0.51111111111111118</v>
      </c>
      <c r="E25" t="s">
        <v>91</v>
      </c>
      <c r="F25">
        <v>26.5</v>
      </c>
      <c r="H25" t="s">
        <v>84</v>
      </c>
      <c r="J25" t="s">
        <v>92</v>
      </c>
      <c r="K25" t="s">
        <v>143</v>
      </c>
      <c r="L25" s="28"/>
      <c r="M25" s="28"/>
      <c r="N25" s="28">
        <f t="shared" si="1"/>
        <v>26.5</v>
      </c>
    </row>
    <row r="26" spans="1:15" x14ac:dyDescent="0.25">
      <c r="A26" s="33">
        <v>44986</v>
      </c>
      <c r="B26" t="s">
        <v>81</v>
      </c>
      <c r="C26" s="34">
        <v>0.55972222222222223</v>
      </c>
      <c r="D26" s="34">
        <v>0.57152777777777775</v>
      </c>
      <c r="E26" t="s">
        <v>93</v>
      </c>
      <c r="F26">
        <v>11.7</v>
      </c>
      <c r="H26" t="s">
        <v>92</v>
      </c>
      <c r="J26" t="s">
        <v>94</v>
      </c>
      <c r="K26" t="s">
        <v>143</v>
      </c>
      <c r="L26" s="28"/>
      <c r="M26" s="28"/>
      <c r="N26" s="28">
        <f t="shared" si="1"/>
        <v>11.7</v>
      </c>
    </row>
    <row r="27" spans="1:15" x14ac:dyDescent="0.25">
      <c r="A27" s="33">
        <v>44986</v>
      </c>
      <c r="B27" t="s">
        <v>81</v>
      </c>
      <c r="C27" s="34">
        <v>0.58680555555555558</v>
      </c>
      <c r="D27" s="34">
        <v>0.59513888888888888</v>
      </c>
      <c r="E27" t="s">
        <v>95</v>
      </c>
      <c r="F27">
        <v>8.9</v>
      </c>
      <c r="H27" t="s">
        <v>94</v>
      </c>
      <c r="J27" t="s">
        <v>84</v>
      </c>
      <c r="K27" t="s">
        <v>143</v>
      </c>
      <c r="L27" s="28"/>
      <c r="M27" s="28"/>
      <c r="N27" s="28">
        <f t="shared" si="1"/>
        <v>8.9</v>
      </c>
    </row>
    <row r="28" spans="1:15" x14ac:dyDescent="0.25">
      <c r="A28" s="33">
        <v>44986</v>
      </c>
      <c r="B28" t="s">
        <v>81</v>
      </c>
      <c r="C28" s="34">
        <v>0.63194444444444442</v>
      </c>
      <c r="D28" s="34">
        <v>0.63472222222222219</v>
      </c>
      <c r="E28" t="s">
        <v>96</v>
      </c>
      <c r="F28">
        <v>0.5</v>
      </c>
      <c r="H28" t="s">
        <v>84</v>
      </c>
      <c r="I28" t="s">
        <v>97</v>
      </c>
      <c r="J28" t="s">
        <v>98</v>
      </c>
      <c r="K28" t="s">
        <v>143</v>
      </c>
      <c r="L28" s="28"/>
      <c r="M28" s="28"/>
      <c r="N28" s="28">
        <f t="shared" si="1"/>
        <v>0.5</v>
      </c>
    </row>
    <row r="29" spans="1:15" x14ac:dyDescent="0.25">
      <c r="A29" s="33">
        <v>44986</v>
      </c>
      <c r="B29" t="s">
        <v>81</v>
      </c>
      <c r="C29" s="34">
        <v>0.70833333333333337</v>
      </c>
      <c r="D29" s="34">
        <v>0.71944444444444444</v>
      </c>
      <c r="E29" t="s">
        <v>99</v>
      </c>
      <c r="F29">
        <v>4.5999999999999996</v>
      </c>
      <c r="G29" t="s">
        <v>97</v>
      </c>
      <c r="H29" t="s">
        <v>98</v>
      </c>
      <c r="I29" t="s">
        <v>86</v>
      </c>
      <c r="J29" t="s">
        <v>87</v>
      </c>
      <c r="K29" t="s">
        <v>143</v>
      </c>
      <c r="L29" s="28"/>
      <c r="M29" s="28"/>
      <c r="N29" s="28">
        <f t="shared" si="1"/>
        <v>4.5999999999999996</v>
      </c>
    </row>
    <row r="30" spans="1:15" x14ac:dyDescent="0.25">
      <c r="A30" s="33">
        <v>44986</v>
      </c>
      <c r="B30" t="s">
        <v>81</v>
      </c>
      <c r="C30" s="34">
        <v>0.72430555555555554</v>
      </c>
      <c r="D30" s="34">
        <v>0.73402777777777783</v>
      </c>
      <c r="F30">
        <v>16.5</v>
      </c>
      <c r="G30" t="s">
        <v>86</v>
      </c>
      <c r="H30" t="s">
        <v>87</v>
      </c>
      <c r="J30" t="s">
        <v>100</v>
      </c>
      <c r="K30" t="s">
        <v>143</v>
      </c>
      <c r="L30" s="28"/>
      <c r="M30" s="28"/>
      <c r="N30" s="28">
        <f t="shared" si="1"/>
        <v>16.5</v>
      </c>
    </row>
    <row r="31" spans="1:15" x14ac:dyDescent="0.25">
      <c r="A31" s="33">
        <v>44987</v>
      </c>
      <c r="B31" t="s">
        <v>101</v>
      </c>
      <c r="C31" s="34">
        <v>0.33333333333333331</v>
      </c>
      <c r="D31" s="34">
        <v>0.3527777777777778</v>
      </c>
      <c r="E31" t="s">
        <v>93</v>
      </c>
      <c r="F31">
        <v>20.5</v>
      </c>
      <c r="H31" t="s">
        <v>102</v>
      </c>
      <c r="I31" t="s">
        <v>103</v>
      </c>
      <c r="J31" t="s">
        <v>104</v>
      </c>
      <c r="K31" t="s">
        <v>143</v>
      </c>
      <c r="L31" s="28"/>
      <c r="M31" s="28"/>
      <c r="N31" s="28">
        <f t="shared" si="1"/>
        <v>20.5</v>
      </c>
    </row>
    <row r="32" spans="1:15" x14ac:dyDescent="0.25">
      <c r="A32" s="33">
        <v>44987</v>
      </c>
      <c r="B32" t="s">
        <v>101</v>
      </c>
      <c r="C32" s="34">
        <v>0.36805555555555558</v>
      </c>
      <c r="D32" s="34">
        <v>0.375</v>
      </c>
      <c r="F32">
        <v>2</v>
      </c>
      <c r="G32" t="s">
        <v>103</v>
      </c>
      <c r="H32" t="s">
        <v>104</v>
      </c>
      <c r="J32" t="s">
        <v>105</v>
      </c>
      <c r="K32" t="s">
        <v>143</v>
      </c>
      <c r="L32" s="28"/>
      <c r="M32" s="28"/>
      <c r="N32" s="28">
        <f t="shared" si="1"/>
        <v>2</v>
      </c>
    </row>
    <row r="33" spans="1:14" x14ac:dyDescent="0.25">
      <c r="A33" s="33">
        <v>44987</v>
      </c>
      <c r="B33" t="s">
        <v>101</v>
      </c>
      <c r="C33" s="34">
        <v>0.39444444444444443</v>
      </c>
      <c r="D33" s="34">
        <v>0.40416666666666662</v>
      </c>
      <c r="E33" t="s">
        <v>106</v>
      </c>
      <c r="F33">
        <v>3</v>
      </c>
      <c r="H33" t="s">
        <v>107</v>
      </c>
      <c r="J33" t="s">
        <v>108</v>
      </c>
      <c r="K33" t="s">
        <v>143</v>
      </c>
      <c r="L33" s="28"/>
      <c r="M33" s="28"/>
      <c r="N33" s="28">
        <f t="shared" si="1"/>
        <v>3</v>
      </c>
    </row>
    <row r="34" spans="1:14" x14ac:dyDescent="0.25">
      <c r="A34" s="33">
        <v>44987</v>
      </c>
      <c r="B34" t="s">
        <v>101</v>
      </c>
      <c r="C34" s="34">
        <v>0.52777777777777779</v>
      </c>
      <c r="D34" s="34">
        <v>0.53611111111111109</v>
      </c>
      <c r="E34" t="s">
        <v>109</v>
      </c>
      <c r="F34">
        <v>1.6</v>
      </c>
      <c r="H34" t="s">
        <v>108</v>
      </c>
      <c r="I34" t="s">
        <v>110</v>
      </c>
      <c r="J34" t="s">
        <v>111</v>
      </c>
      <c r="K34" t="s">
        <v>143</v>
      </c>
      <c r="L34" s="28"/>
      <c r="M34" s="28"/>
      <c r="N34" s="28">
        <f t="shared" si="1"/>
        <v>1.6</v>
      </c>
    </row>
    <row r="35" spans="1:14" x14ac:dyDescent="0.25">
      <c r="A35" s="33">
        <v>44987</v>
      </c>
      <c r="B35" t="s">
        <v>101</v>
      </c>
      <c r="C35" s="34">
        <v>0.59375</v>
      </c>
      <c r="D35" s="34">
        <v>0.59722222222222221</v>
      </c>
      <c r="E35" t="s">
        <v>112</v>
      </c>
      <c r="F35">
        <v>1.7</v>
      </c>
      <c r="G35" t="s">
        <v>110</v>
      </c>
      <c r="H35" t="s">
        <v>111</v>
      </c>
      <c r="I35" t="s">
        <v>113</v>
      </c>
      <c r="J35" t="s">
        <v>114</v>
      </c>
      <c r="K35" t="s">
        <v>143</v>
      </c>
      <c r="L35" s="28"/>
      <c r="M35" s="28"/>
      <c r="N35" s="28">
        <f t="shared" si="1"/>
        <v>1.7</v>
      </c>
    </row>
    <row r="36" spans="1:14" x14ac:dyDescent="0.25">
      <c r="A36" s="33">
        <v>44987</v>
      </c>
      <c r="B36" t="s">
        <v>101</v>
      </c>
      <c r="C36" s="34">
        <v>0.62291666666666667</v>
      </c>
      <c r="D36" s="34">
        <v>0.63194444444444442</v>
      </c>
      <c r="F36">
        <v>4.0999999999999996</v>
      </c>
      <c r="G36" t="s">
        <v>113</v>
      </c>
      <c r="H36" t="s">
        <v>114</v>
      </c>
      <c r="I36" t="s">
        <v>115</v>
      </c>
      <c r="J36" t="s">
        <v>116</v>
      </c>
      <c r="K36" t="s">
        <v>143</v>
      </c>
      <c r="L36" s="28"/>
      <c r="M36" s="28"/>
      <c r="N36" s="28">
        <f t="shared" si="1"/>
        <v>4.0999999999999996</v>
      </c>
    </row>
    <row r="37" spans="1:14" x14ac:dyDescent="0.25">
      <c r="A37" s="33">
        <v>44988</v>
      </c>
      <c r="B37" t="s">
        <v>117</v>
      </c>
      <c r="C37" s="34">
        <v>0.27777777777777779</v>
      </c>
      <c r="D37" s="34">
        <v>0.29444444444444445</v>
      </c>
      <c r="E37" t="s">
        <v>90</v>
      </c>
      <c r="F37">
        <v>19.8</v>
      </c>
      <c r="H37" t="s">
        <v>102</v>
      </c>
      <c r="I37" t="s">
        <v>86</v>
      </c>
      <c r="J37" t="s">
        <v>87</v>
      </c>
      <c r="K37" t="s">
        <v>143</v>
      </c>
      <c r="L37" s="28"/>
      <c r="M37" s="28">
        <v>-19.8</v>
      </c>
      <c r="N37" s="28">
        <f t="shared" si="1"/>
        <v>0</v>
      </c>
    </row>
    <row r="38" spans="1:14" x14ac:dyDescent="0.25">
      <c r="A38" s="33">
        <v>44988</v>
      </c>
      <c r="B38" t="s">
        <v>117</v>
      </c>
      <c r="C38" s="34">
        <v>0.31041666666666667</v>
      </c>
      <c r="D38" s="34">
        <v>0.31388888888888888</v>
      </c>
      <c r="E38" t="s">
        <v>118</v>
      </c>
      <c r="F38">
        <v>0.5</v>
      </c>
      <c r="G38" t="s">
        <v>86</v>
      </c>
      <c r="H38" t="s">
        <v>87</v>
      </c>
      <c r="I38" t="s">
        <v>119</v>
      </c>
      <c r="J38" t="s">
        <v>120</v>
      </c>
      <c r="K38" t="s">
        <v>143</v>
      </c>
      <c r="L38" s="28"/>
      <c r="M38" s="28"/>
      <c r="N38" s="28">
        <f t="shared" si="1"/>
        <v>0.5</v>
      </c>
    </row>
    <row r="39" spans="1:14" x14ac:dyDescent="0.25">
      <c r="A39" s="33">
        <v>44988</v>
      </c>
      <c r="B39" t="s">
        <v>117</v>
      </c>
      <c r="C39" s="34">
        <v>0.3263888888888889</v>
      </c>
      <c r="D39" s="34">
        <v>0.33124999999999999</v>
      </c>
      <c r="E39" t="s">
        <v>121</v>
      </c>
      <c r="F39">
        <v>0.4</v>
      </c>
      <c r="G39" t="s">
        <v>119</v>
      </c>
      <c r="H39" t="s">
        <v>120</v>
      </c>
      <c r="J39" t="s">
        <v>122</v>
      </c>
      <c r="K39" t="s">
        <v>143</v>
      </c>
      <c r="L39" s="28"/>
      <c r="M39" s="28"/>
      <c r="N39" s="28">
        <f t="shared" si="1"/>
        <v>0.4</v>
      </c>
    </row>
    <row r="40" spans="1:14" x14ac:dyDescent="0.25">
      <c r="A40" s="33">
        <v>44988</v>
      </c>
      <c r="B40" t="s">
        <v>117</v>
      </c>
      <c r="C40" s="34">
        <v>0.35625000000000001</v>
      </c>
      <c r="D40" s="34">
        <v>0.36249999999999999</v>
      </c>
      <c r="E40" t="s">
        <v>123</v>
      </c>
      <c r="F40">
        <v>2.1</v>
      </c>
      <c r="H40" t="s">
        <v>122</v>
      </c>
      <c r="I40" t="s">
        <v>124</v>
      </c>
      <c r="J40" t="s">
        <v>125</v>
      </c>
      <c r="K40" t="s">
        <v>143</v>
      </c>
      <c r="L40" s="28"/>
      <c r="M40" s="28"/>
      <c r="N40" s="28">
        <f t="shared" si="1"/>
        <v>2.1</v>
      </c>
    </row>
    <row r="41" spans="1:14" x14ac:dyDescent="0.25">
      <c r="A41" s="33">
        <v>44988</v>
      </c>
      <c r="B41" t="s">
        <v>117</v>
      </c>
      <c r="C41" s="34">
        <v>0.39999999999999997</v>
      </c>
      <c r="D41" s="34">
        <v>0.42152777777777778</v>
      </c>
      <c r="E41" t="s">
        <v>126</v>
      </c>
      <c r="F41">
        <v>3.4</v>
      </c>
      <c r="G41" t="s">
        <v>124</v>
      </c>
      <c r="H41" t="s">
        <v>125</v>
      </c>
      <c r="I41" t="s">
        <v>119</v>
      </c>
      <c r="J41" t="s">
        <v>120</v>
      </c>
      <c r="K41" t="s">
        <v>143</v>
      </c>
      <c r="L41" s="28"/>
      <c r="M41" s="28"/>
      <c r="N41" s="28">
        <f t="shared" si="1"/>
        <v>3.4</v>
      </c>
    </row>
    <row r="42" spans="1:14" x14ac:dyDescent="0.25">
      <c r="A42" s="33">
        <v>44988</v>
      </c>
      <c r="B42" t="s">
        <v>117</v>
      </c>
      <c r="C42" s="34">
        <v>0.4604166666666667</v>
      </c>
      <c r="D42" s="34">
        <v>0.46458333333333335</v>
      </c>
      <c r="E42" t="s">
        <v>127</v>
      </c>
      <c r="F42">
        <v>2.1</v>
      </c>
      <c r="G42" t="s">
        <v>119</v>
      </c>
      <c r="H42" t="s">
        <v>120</v>
      </c>
      <c r="I42" t="s">
        <v>128</v>
      </c>
      <c r="J42" t="s">
        <v>129</v>
      </c>
      <c r="K42" t="s">
        <v>143</v>
      </c>
      <c r="L42" s="28"/>
      <c r="M42" s="28"/>
      <c r="N42" s="28">
        <f t="shared" si="1"/>
        <v>2.1</v>
      </c>
    </row>
    <row r="43" spans="1:14" x14ac:dyDescent="0.25">
      <c r="A43" s="33">
        <v>44988</v>
      </c>
      <c r="B43" t="s">
        <v>117</v>
      </c>
      <c r="C43" s="34">
        <v>0.48194444444444445</v>
      </c>
      <c r="D43" s="34">
        <v>0.49374999999999997</v>
      </c>
      <c r="E43" t="s">
        <v>82</v>
      </c>
      <c r="F43">
        <v>12.2</v>
      </c>
      <c r="G43" t="s">
        <v>128</v>
      </c>
      <c r="H43" t="s">
        <v>129</v>
      </c>
      <c r="J43" t="s">
        <v>130</v>
      </c>
      <c r="K43" t="s">
        <v>143</v>
      </c>
      <c r="L43" s="28"/>
      <c r="M43" s="28"/>
      <c r="N43" s="28">
        <f t="shared" si="1"/>
        <v>12.2</v>
      </c>
    </row>
    <row r="44" spans="1:14" x14ac:dyDescent="0.25">
      <c r="A44" s="33">
        <v>44988</v>
      </c>
      <c r="B44" t="s">
        <v>117</v>
      </c>
      <c r="C44" s="34">
        <v>0.51041666666666663</v>
      </c>
      <c r="D44" s="34">
        <v>0.52013888888888882</v>
      </c>
      <c r="E44" t="s">
        <v>44</v>
      </c>
      <c r="F44">
        <v>11.8</v>
      </c>
      <c r="H44" t="s">
        <v>130</v>
      </c>
      <c r="I44" t="s">
        <v>131</v>
      </c>
      <c r="J44" t="s">
        <v>132</v>
      </c>
      <c r="K44" t="s">
        <v>143</v>
      </c>
      <c r="L44" s="28"/>
      <c r="M44" s="28"/>
      <c r="N44" s="28">
        <f t="shared" si="1"/>
        <v>11.8</v>
      </c>
    </row>
    <row r="45" spans="1:14" x14ac:dyDescent="0.25">
      <c r="A45" s="33">
        <v>44988</v>
      </c>
      <c r="B45" t="s">
        <v>117</v>
      </c>
      <c r="C45" s="34">
        <v>0.52916666666666667</v>
      </c>
      <c r="D45" s="34">
        <v>0.53680555555555554</v>
      </c>
      <c r="E45" t="s">
        <v>44</v>
      </c>
      <c r="F45">
        <v>7.9</v>
      </c>
      <c r="G45" t="s">
        <v>131</v>
      </c>
      <c r="H45" t="s">
        <v>132</v>
      </c>
      <c r="J45" t="s">
        <v>133</v>
      </c>
      <c r="K45" t="s">
        <v>143</v>
      </c>
      <c r="L45" s="28"/>
      <c r="M45" s="28"/>
      <c r="N45" s="28">
        <f t="shared" si="1"/>
        <v>7.9</v>
      </c>
    </row>
    <row r="46" spans="1:14" x14ac:dyDescent="0.25">
      <c r="A46" s="33">
        <v>44988</v>
      </c>
      <c r="B46" t="s">
        <v>117</v>
      </c>
      <c r="C46" s="34">
        <v>0.54583333333333328</v>
      </c>
      <c r="D46" s="34">
        <v>0.55972222222222223</v>
      </c>
      <c r="E46" t="s">
        <v>134</v>
      </c>
      <c r="F46">
        <v>12.5</v>
      </c>
      <c r="H46" t="s">
        <v>133</v>
      </c>
      <c r="J46" t="s">
        <v>135</v>
      </c>
      <c r="K46" t="s">
        <v>143</v>
      </c>
      <c r="L46" s="28"/>
      <c r="M46" s="28"/>
      <c r="N46" s="28">
        <f t="shared" si="1"/>
        <v>12.5</v>
      </c>
    </row>
    <row r="47" spans="1:14" x14ac:dyDescent="0.25">
      <c r="A47" s="33">
        <v>44988</v>
      </c>
      <c r="B47" t="s">
        <v>117</v>
      </c>
      <c r="C47" s="34">
        <v>0.56944444444444442</v>
      </c>
      <c r="D47" s="34">
        <v>0.57430555555555551</v>
      </c>
      <c r="E47" t="s">
        <v>136</v>
      </c>
      <c r="F47">
        <v>1.5</v>
      </c>
      <c r="H47" t="s">
        <v>135</v>
      </c>
      <c r="J47" t="s">
        <v>137</v>
      </c>
      <c r="K47" t="s">
        <v>143</v>
      </c>
      <c r="L47" s="28"/>
      <c r="M47" s="28"/>
      <c r="N47" s="28">
        <f t="shared" si="1"/>
        <v>1.5</v>
      </c>
    </row>
    <row r="48" spans="1:14" x14ac:dyDescent="0.25">
      <c r="A48" s="33">
        <v>44988</v>
      </c>
      <c r="B48" t="s">
        <v>117</v>
      </c>
      <c r="C48" s="34">
        <v>0.60625000000000007</v>
      </c>
      <c r="D48" s="34">
        <v>0.62222222222222223</v>
      </c>
      <c r="E48" t="s">
        <v>138</v>
      </c>
      <c r="F48">
        <v>16.5</v>
      </c>
      <c r="H48" t="s">
        <v>137</v>
      </c>
      <c r="J48" t="s">
        <v>139</v>
      </c>
      <c r="K48" t="s">
        <v>143</v>
      </c>
      <c r="L48" s="28"/>
      <c r="M48" s="28"/>
      <c r="N48" s="28">
        <f t="shared" si="1"/>
        <v>16.5</v>
      </c>
    </row>
    <row r="49" spans="1:14" x14ac:dyDescent="0.25">
      <c r="A49" s="33">
        <v>44988</v>
      </c>
      <c r="B49" t="s">
        <v>117</v>
      </c>
      <c r="C49" s="34">
        <v>0.66527777777777775</v>
      </c>
      <c r="D49" s="34">
        <v>0.67569444444444438</v>
      </c>
      <c r="E49" t="s">
        <v>140</v>
      </c>
      <c r="F49">
        <v>12.8</v>
      </c>
      <c r="H49" t="s">
        <v>139</v>
      </c>
      <c r="I49" t="s">
        <v>141</v>
      </c>
      <c r="J49" t="s">
        <v>142</v>
      </c>
      <c r="K49" t="s">
        <v>143</v>
      </c>
      <c r="L49" s="28"/>
      <c r="M49" s="28"/>
      <c r="N49" s="28">
        <f t="shared" si="1"/>
        <v>12.8</v>
      </c>
    </row>
    <row r="50" spans="1:14" x14ac:dyDescent="0.25">
      <c r="A50" s="33">
        <v>44988</v>
      </c>
      <c r="B50" t="s">
        <v>117</v>
      </c>
      <c r="C50" s="34">
        <v>0.69513888888888886</v>
      </c>
      <c r="D50" s="34">
        <v>0.70833333333333337</v>
      </c>
      <c r="F50">
        <v>8.9</v>
      </c>
      <c r="G50" t="s">
        <v>141</v>
      </c>
      <c r="H50" t="s">
        <v>142</v>
      </c>
      <c r="J50" t="s">
        <v>102</v>
      </c>
      <c r="K50" t="s">
        <v>143</v>
      </c>
      <c r="L50" s="28"/>
      <c r="M50" s="28">
        <v>-15</v>
      </c>
      <c r="N50" s="28">
        <f t="shared" si="1"/>
        <v>-6.1</v>
      </c>
    </row>
    <row r="51" spans="1:14" x14ac:dyDescent="0.25">
      <c r="A51" s="25">
        <v>44984</v>
      </c>
      <c r="B51" s="26"/>
      <c r="C51" s="27"/>
      <c r="D51" s="27"/>
      <c r="E51" s="26"/>
      <c r="F51" s="26"/>
      <c r="G51" s="26"/>
      <c r="H51" s="26"/>
      <c r="I51" s="26"/>
      <c r="J51" s="26" t="s">
        <v>145</v>
      </c>
      <c r="K51" s="31" t="s">
        <v>143</v>
      </c>
      <c r="L51" s="28"/>
      <c r="M51" s="28"/>
      <c r="N51" s="28">
        <f t="shared" si="1"/>
        <v>0</v>
      </c>
    </row>
    <row r="52" spans="1:14" x14ac:dyDescent="0.25">
      <c r="A52" s="25">
        <v>44985</v>
      </c>
      <c r="B52" s="26"/>
      <c r="C52" s="27"/>
      <c r="D52" s="27"/>
      <c r="E52" s="26"/>
      <c r="F52" s="26"/>
      <c r="G52" s="26"/>
      <c r="H52" s="26"/>
      <c r="I52" s="26"/>
      <c r="J52" s="26" t="s">
        <v>144</v>
      </c>
      <c r="K52" s="31" t="s">
        <v>143</v>
      </c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59">
    <mergeCell ref="A1:E2"/>
    <mergeCell ref="F1:I2"/>
    <mergeCell ref="K1:M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2:O12"/>
    <mergeCell ref="K11:L11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7:B17"/>
    <mergeCell ref="F17:I17"/>
    <mergeCell ref="K17:O17"/>
    <mergeCell ref="A18:B18"/>
    <mergeCell ref="F18:I18"/>
    <mergeCell ref="K18:O18"/>
    <mergeCell ref="K499:L499"/>
    <mergeCell ref="K1048575:L1048575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79" t="s">
        <v>0</v>
      </c>
      <c r="B1" s="79"/>
      <c r="C1" s="79"/>
      <c r="D1" s="79"/>
      <c r="E1" s="79"/>
      <c r="F1" s="80" t="s">
        <v>1</v>
      </c>
      <c r="G1" s="80"/>
      <c r="H1" s="80"/>
      <c r="I1" s="80"/>
      <c r="J1" s="18"/>
      <c r="K1" s="81">
        <v>44668</v>
      </c>
      <c r="L1" s="81"/>
      <c r="M1" s="80"/>
      <c r="N1" s="1"/>
    </row>
    <row r="2" spans="1:16" ht="18" x14ac:dyDescent="0.25">
      <c r="A2" s="79"/>
      <c r="B2" s="79"/>
      <c r="C2" s="79"/>
      <c r="D2" s="79"/>
      <c r="E2" s="79"/>
      <c r="F2" s="80"/>
      <c r="G2" s="80"/>
      <c r="H2" s="80"/>
      <c r="I2" s="80"/>
      <c r="J2" s="18"/>
      <c r="K2" s="80"/>
      <c r="L2" s="80"/>
      <c r="M2" s="80"/>
      <c r="N2" s="1"/>
    </row>
    <row r="3" spans="1:16" x14ac:dyDescent="0.2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66" t="s">
        <v>10</v>
      </c>
      <c r="B4" s="74"/>
      <c r="C4" s="68" t="s">
        <v>75</v>
      </c>
      <c r="D4" s="42"/>
      <c r="E4" s="11"/>
      <c r="F4" s="11"/>
      <c r="G4" s="11"/>
      <c r="H4" s="11"/>
      <c r="I4" s="11"/>
      <c r="J4" s="11"/>
      <c r="K4" s="11"/>
      <c r="L4" s="11"/>
      <c r="M4" s="75" t="s">
        <v>11</v>
      </c>
      <c r="N4" s="76"/>
      <c r="O4" s="63">
        <f>SUM(O6)+O11</f>
        <v>9.25</v>
      </c>
      <c r="P4" s="64"/>
    </row>
    <row r="5" spans="1:16" ht="36.6" customHeight="1" x14ac:dyDescent="0.25">
      <c r="A5" s="66" t="s">
        <v>12</v>
      </c>
      <c r="B5" s="67"/>
      <c r="C5" s="68" t="s">
        <v>76</v>
      </c>
      <c r="D5" s="42"/>
      <c r="E5" s="11"/>
      <c r="F5" s="11"/>
      <c r="G5" s="11"/>
      <c r="H5" s="11"/>
      <c r="I5" s="11"/>
      <c r="J5" s="11"/>
      <c r="K5" s="11"/>
      <c r="L5" s="11"/>
      <c r="M5" s="67"/>
      <c r="N5" s="67"/>
      <c r="O5" s="65"/>
      <c r="P5" s="65"/>
    </row>
    <row r="6" spans="1:16" ht="60.75" customHeight="1" x14ac:dyDescent="0.25">
      <c r="A6" s="69" t="s">
        <v>13</v>
      </c>
      <c r="B6" s="70"/>
      <c r="C6" s="71">
        <v>8.75</v>
      </c>
      <c r="D6" s="42"/>
      <c r="E6" s="12"/>
      <c r="F6" s="12"/>
      <c r="G6" s="12"/>
      <c r="H6" s="12"/>
      <c r="I6" s="12"/>
      <c r="J6" s="12"/>
      <c r="K6" s="12"/>
      <c r="L6" s="12"/>
      <c r="M6" s="43" t="s">
        <v>14</v>
      </c>
      <c r="N6" s="44"/>
      <c r="O6" s="72">
        <f>SUM(C10:L10)</f>
        <v>9.25</v>
      </c>
      <c r="P6" s="73"/>
    </row>
    <row r="7" spans="1:16" ht="38.1" customHeight="1" x14ac:dyDescent="0.25">
      <c r="A7" s="77" t="s">
        <v>54</v>
      </c>
      <c r="B7" s="78"/>
      <c r="C7" s="71"/>
      <c r="D7" s="42"/>
      <c r="E7" s="12"/>
      <c r="F7" s="12"/>
      <c r="G7" s="12"/>
      <c r="H7" s="12"/>
      <c r="I7" s="12"/>
      <c r="J7" s="12"/>
      <c r="K7" s="12"/>
      <c r="L7" s="12"/>
      <c r="M7" s="43" t="s">
        <v>15</v>
      </c>
      <c r="N7" s="43"/>
      <c r="O7" s="59">
        <f>SUM(L21:L498)</f>
        <v>3.42</v>
      </c>
      <c r="P7" s="60"/>
    </row>
    <row r="8" spans="1:16" ht="47.45" customHeight="1" x14ac:dyDescent="0.25">
      <c r="A8" s="40" t="s">
        <v>16</v>
      </c>
      <c r="B8" s="40"/>
      <c r="C8" s="61">
        <v>1</v>
      </c>
      <c r="D8" s="62"/>
      <c r="E8" s="13"/>
      <c r="F8" s="13"/>
      <c r="G8" s="13"/>
      <c r="H8" s="13"/>
      <c r="I8" s="13"/>
      <c r="J8" s="13"/>
      <c r="K8" s="13"/>
      <c r="L8" s="13"/>
      <c r="M8" s="43"/>
      <c r="N8" s="43"/>
      <c r="O8" s="60"/>
      <c r="P8" s="60"/>
    </row>
    <row r="9" spans="1:16" ht="44.1" customHeight="1" x14ac:dyDescent="0.25">
      <c r="A9" s="40" t="s">
        <v>17</v>
      </c>
      <c r="B9" s="40"/>
      <c r="C9" s="41">
        <v>0.5</v>
      </c>
      <c r="D9" s="42"/>
      <c r="E9" s="14"/>
      <c r="F9" s="14"/>
      <c r="G9" s="14"/>
      <c r="H9" s="14"/>
      <c r="I9" s="14"/>
      <c r="J9" s="14"/>
      <c r="K9" s="14"/>
      <c r="L9" s="14"/>
      <c r="M9" s="43" t="s">
        <v>18</v>
      </c>
      <c r="N9" s="44"/>
      <c r="O9" s="45">
        <f>SUM(N21:N498)</f>
        <v>11.4</v>
      </c>
      <c r="P9" s="46"/>
    </row>
    <row r="10" spans="1:16" ht="63.75" customHeight="1" x14ac:dyDescent="0.25">
      <c r="A10" s="47" t="s">
        <v>19</v>
      </c>
      <c r="B10" s="47"/>
      <c r="C10" s="48">
        <f>SUM(C6+C7+C8-C9)</f>
        <v>9.25</v>
      </c>
      <c r="D10" s="48"/>
      <c r="E10" s="15">
        <f>SUM(E6+E7+E8-E9)</f>
        <v>0</v>
      </c>
      <c r="F10" s="15">
        <f>SUM(F6+F7+F8-F9)</f>
        <v>0</v>
      </c>
      <c r="G10" s="15">
        <f>SUM(G6+G7+G8-G9)</f>
        <v>0</v>
      </c>
      <c r="H10" s="15"/>
      <c r="I10" s="15">
        <f>SUM(I6+I7+I8-I9)</f>
        <v>0</v>
      </c>
      <c r="J10" s="15"/>
      <c r="K10" s="15">
        <f>SUM(K6+K7+K8-K9)</f>
        <v>0</v>
      </c>
      <c r="L10" s="15">
        <f>SUM(L6+L7+L8-L9)</f>
        <v>0</v>
      </c>
      <c r="M10" s="43" t="s">
        <v>23</v>
      </c>
      <c r="N10" s="43"/>
      <c r="O10" s="43"/>
      <c r="P10" s="43"/>
    </row>
    <row r="11" spans="1:16" ht="22.5" customHeight="1" x14ac:dyDescent="0.35">
      <c r="A11" s="49" t="s">
        <v>20</v>
      </c>
      <c r="B11" s="50"/>
      <c r="C11" s="51"/>
      <c r="D11" s="52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6" t="s">
        <v>22</v>
      </c>
      <c r="N11" s="86"/>
      <c r="O11" s="53">
        <f>SUM(A11:I11)</f>
        <v>0</v>
      </c>
      <c r="P11" s="53"/>
    </row>
    <row r="12" spans="1:16" ht="18.75" x14ac:dyDescent="0.25">
      <c r="A12" s="54" t="s">
        <v>24</v>
      </c>
      <c r="B12" s="54"/>
      <c r="C12" s="4" t="s">
        <v>25</v>
      </c>
      <c r="D12" s="5" t="s">
        <v>26</v>
      </c>
      <c r="E12" s="5" t="s">
        <v>27</v>
      </c>
      <c r="F12" s="55" t="s">
        <v>28</v>
      </c>
      <c r="G12" s="55"/>
      <c r="H12" s="55"/>
      <c r="I12" s="55"/>
      <c r="J12" s="19"/>
      <c r="K12" s="56" t="s">
        <v>29</v>
      </c>
      <c r="L12" s="56"/>
      <c r="M12" s="56"/>
      <c r="N12" s="56"/>
      <c r="O12" s="56"/>
    </row>
    <row r="13" spans="1:16" ht="18.75" x14ac:dyDescent="0.25">
      <c r="A13" s="37" t="s">
        <v>30</v>
      </c>
      <c r="B13" s="37"/>
      <c r="C13" s="6"/>
      <c r="D13" s="7">
        <v>1</v>
      </c>
      <c r="E13" s="5">
        <f>SUM(C13:D13)</f>
        <v>1</v>
      </c>
      <c r="F13" s="38"/>
      <c r="G13" s="38"/>
      <c r="H13" s="38"/>
      <c r="I13" s="38"/>
      <c r="J13" s="20"/>
      <c r="K13" s="39" t="s">
        <v>77</v>
      </c>
      <c r="L13" s="39"/>
      <c r="M13" s="39"/>
      <c r="N13" s="39"/>
      <c r="O13" s="39"/>
    </row>
    <row r="14" spans="1:16" ht="18.75" x14ac:dyDescent="0.25">
      <c r="A14" s="37" t="s">
        <v>31</v>
      </c>
      <c r="B14" s="37"/>
      <c r="C14" s="8"/>
      <c r="D14" s="9"/>
      <c r="E14" s="5"/>
      <c r="F14" s="38"/>
      <c r="G14" s="38"/>
      <c r="H14" s="38"/>
      <c r="I14" s="38"/>
      <c r="J14" s="20"/>
      <c r="K14" s="39"/>
      <c r="L14" s="39"/>
      <c r="M14" s="39"/>
      <c r="N14" s="39"/>
      <c r="O14" s="39"/>
    </row>
    <row r="15" spans="1:16" ht="18.75" x14ac:dyDescent="0.25">
      <c r="A15" s="37" t="s">
        <v>32</v>
      </c>
      <c r="B15" s="37"/>
      <c r="C15" s="6"/>
      <c r="D15" s="7"/>
      <c r="E15" s="5"/>
      <c r="F15" s="38"/>
      <c r="G15" s="38"/>
      <c r="H15" s="38"/>
      <c r="I15" s="38"/>
      <c r="J15" s="20"/>
      <c r="K15" s="39"/>
      <c r="L15" s="39"/>
      <c r="M15" s="39"/>
      <c r="N15" s="39"/>
      <c r="O15" s="39"/>
    </row>
    <row r="16" spans="1:16" ht="18.75" x14ac:dyDescent="0.25">
      <c r="A16" s="37" t="s">
        <v>33</v>
      </c>
      <c r="B16" s="37"/>
      <c r="C16" s="6"/>
      <c r="D16" s="7"/>
      <c r="E16" s="5"/>
      <c r="F16" s="38"/>
      <c r="G16" s="38"/>
      <c r="H16" s="38"/>
      <c r="I16" s="38"/>
      <c r="J16" s="20"/>
      <c r="K16" s="39"/>
      <c r="L16" s="39"/>
      <c r="M16" s="39"/>
      <c r="N16" s="39"/>
      <c r="O16" s="39"/>
    </row>
    <row r="17" spans="1:15" ht="18.75" x14ac:dyDescent="0.25">
      <c r="A17" s="37" t="s">
        <v>34</v>
      </c>
      <c r="B17" s="37"/>
      <c r="C17" s="6"/>
      <c r="D17" s="7"/>
      <c r="E17" s="5"/>
      <c r="F17" s="38"/>
      <c r="G17" s="38"/>
      <c r="H17" s="38"/>
      <c r="I17" s="38"/>
      <c r="J17" s="20"/>
      <c r="K17" s="39"/>
      <c r="L17" s="39"/>
      <c r="M17" s="39"/>
      <c r="N17" s="39"/>
      <c r="O17" s="39"/>
    </row>
    <row r="18" spans="1:15" ht="18.75" x14ac:dyDescent="0.25">
      <c r="A18" s="37" t="s">
        <v>35</v>
      </c>
      <c r="B18" s="37"/>
      <c r="C18" s="6"/>
      <c r="D18" s="7"/>
      <c r="E18" s="5"/>
      <c r="F18" s="38"/>
      <c r="G18" s="38"/>
      <c r="H18" s="38"/>
      <c r="I18" s="38"/>
      <c r="J18" s="20"/>
      <c r="K18" s="39"/>
      <c r="L18" s="39"/>
      <c r="M18" s="39"/>
      <c r="N18" s="39"/>
      <c r="O18" s="39"/>
    </row>
    <row r="19" spans="1:15" ht="18.75" x14ac:dyDescent="0.25">
      <c r="A19" s="37" t="s">
        <v>36</v>
      </c>
      <c r="B19" s="37"/>
      <c r="C19" s="6"/>
      <c r="D19" s="7"/>
      <c r="E19" s="5"/>
      <c r="F19" s="38"/>
      <c r="G19" s="38"/>
      <c r="H19" s="38"/>
      <c r="I19" s="38"/>
      <c r="J19" s="20"/>
      <c r="K19" s="39"/>
      <c r="L19" s="39"/>
      <c r="M19" s="39"/>
      <c r="N19" s="39"/>
      <c r="O19" s="39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0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0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0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0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0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0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0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0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0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0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0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0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0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0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0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0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0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0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0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0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0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0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0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0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0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0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0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0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0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0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0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0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0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0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0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0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0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0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0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0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0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0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0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0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0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0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0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0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0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0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0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0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0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0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0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0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0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0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0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0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0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0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0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0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1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1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1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1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1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1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1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1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1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1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1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1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1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1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1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1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1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1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1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1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1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1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1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1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1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1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1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1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1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1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1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1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1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1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1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1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1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1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1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1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1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1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1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1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1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1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1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1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1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1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1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1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1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1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1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1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1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1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1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1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1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1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1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1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2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2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2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2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2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2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2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2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2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2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2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2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2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2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2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2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2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2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2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2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2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2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2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2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2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2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2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2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2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2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2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2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2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2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2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2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2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2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2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2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2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2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2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2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2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2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2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2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2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2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2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2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2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2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2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2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2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2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2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2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2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2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2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2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3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3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3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3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3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3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3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3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3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3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3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3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3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3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3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3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3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3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3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3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3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3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3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3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3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3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3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3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3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3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3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3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3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3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3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3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3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3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3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3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3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3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3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3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3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3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3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3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3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3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3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3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3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3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3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3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3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3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3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3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3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3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3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3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4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4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4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4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4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4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4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4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4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4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4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4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4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4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4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4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4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4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4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4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4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4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4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4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4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4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4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4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4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4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4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4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4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4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4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4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4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4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4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4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4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4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4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4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4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4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4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4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4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4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4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4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4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4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4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4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4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4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4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4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4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4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4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4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5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5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5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5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5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5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5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5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5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5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5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5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5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5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5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5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5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5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5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5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5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5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5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5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5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5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5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5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5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5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5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5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5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5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5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5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5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5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5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5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5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5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5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5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5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5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5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5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5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5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5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5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5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5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5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5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5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5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5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5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5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5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5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5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6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6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6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6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6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6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6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6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6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6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6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6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6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6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6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6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6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6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6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6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6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6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6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6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6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6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6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6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6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6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6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6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6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6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6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6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6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6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6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6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6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6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6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6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6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6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6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6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6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6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6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6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6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6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6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6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6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6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6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6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6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6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6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6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7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7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7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7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7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7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7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7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7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7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7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7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7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7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7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7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7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7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7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7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7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7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7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7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7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7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7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7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7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7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2023-03-13T13:37:50Z</dcterms:modified>
</cp:coreProperties>
</file>