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F6D6735C-9CB1-4CC5-9F2A-F6B20F9007B7}" xr6:coauthVersionLast="47" xr6:coauthVersionMax="47" xr10:uidLastSave="{00000000-0000-0000-0000-000000000000}"/>
  <bookViews>
    <workbookView xWindow="-120" yWindow="-120" windowWidth="20730" windowHeight="1116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M9" i="3"/>
  <c r="O6" i="1"/>
  <c r="O4" i="1" s="1"/>
  <c r="O9" i="1"/>
</calcChain>
</file>

<file path=xl/sharedStrings.xml><?xml version="1.0" encoding="utf-8"?>
<sst xmlns="http://schemas.openxmlformats.org/spreadsheetml/2006/main" count="427" uniqueCount="184">
  <si>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</si>
  <si>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</si>
  <si>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</si>
  <si>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</si>
  <si>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</si>
  <si>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</si>
  <si>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</si>
  <si>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</si>
  <si>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</si>
  <si>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</si>
  <si>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</si>
  <si>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</si>
  <si>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</si>
  <si>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</si>
  <si>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</si>
  <si>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</si>
  <si>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</si>
  <si>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</si>
  <si>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</si>
  <si>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</si>
  <si>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</si>
  <si>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</si>
  <si>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</si>
  <si>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</si>
  <si>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</si>
  <si>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</si>
  <si>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</si>
  <si>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</si>
  <si>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</si>
  <si>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</si>
  <si>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</si>
  <si>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</si>
  <si>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</si>
  <si>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</si>
  <si>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</si>
  <si>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</si>
  <si>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</si>
  <si>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</si>
  <si>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</si>
  <si>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</si>
  <si>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</si>
  <si>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</si>
  <si>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</si>
  <si>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</si>
  <si>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</si>
  <si>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</si>
  <si>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</si>
  <si>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</si>
  <si>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</si>
  <si>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</si>
  <si>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</si>
  <si>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</si>
  <si>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</si>
  <si>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</si>
  <si>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</si>
  <si>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</si>
  <si>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</si>
  <si>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</si>
  <si>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</si>
  <si>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</si>
  <si>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</si>
  <si>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</si>
  <si>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</si>
  <si>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</si>
  <si>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</si>
  <si>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</si>
  <si>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</si>
  <si>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</si>
  <si>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</si>
  <si>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</si>
  <si>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</si>
  <si>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</si>
  <si>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</si>
  <si>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</si>
  <si>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</si>
  <si>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</si>
  <si>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</si>
  <si>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</si>
  <si>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</si>
  <si>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</si>
  <si>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31m</t>
  </si>
  <si>
    <t>Old Hickory Trail, Dewitt, MI 48820</t>
  </si>
  <si>
    <t>Dewitt High School</t>
  </si>
  <si>
    <t>13601 Panther Dr, Dewitt, MI 48820</t>
  </si>
  <si>
    <t>20m</t>
  </si>
  <si>
    <t>Schavey Rd Elementary</t>
  </si>
  <si>
    <t>1721 Schavey Rd, Dewitt, MI 48820</t>
  </si>
  <si>
    <t>44m</t>
  </si>
  <si>
    <t>DeWitt FECC</t>
  </si>
  <si>
    <t>205 W Washington St, Dewitt MI 48820</t>
  </si>
  <si>
    <t>DeWitt Scott</t>
  </si>
  <si>
    <t>804 Wilson St, DeWitt MI 48820</t>
  </si>
  <si>
    <t>2h 56m</t>
  </si>
  <si>
    <t>17m</t>
  </si>
  <si>
    <t>5m</t>
  </si>
  <si>
    <t>30m</t>
  </si>
  <si>
    <t>10m</t>
  </si>
  <si>
    <t>Tue</t>
  </si>
  <si>
    <t>7m</t>
  </si>
  <si>
    <t>53 Dewitt</t>
  </si>
  <si>
    <t>13007 South US 27, Dewitt MI 48820</t>
  </si>
  <si>
    <t>1h 11m</t>
  </si>
  <si>
    <t>26m</t>
  </si>
  <si>
    <t>40m</t>
  </si>
  <si>
    <t>Wed</t>
  </si>
  <si>
    <t>11m</t>
  </si>
  <si>
    <t>I-96, Portland, MI 48875</t>
  </si>
  <si>
    <t>1h 17m</t>
  </si>
  <si>
    <t>725 Okemos Rd, Portland, MI 48875</t>
  </si>
  <si>
    <t>41m</t>
  </si>
  <si>
    <t>Portland Adult Edu</t>
  </si>
  <si>
    <t>1100 Ionia Rd., Portland  MI 48875</t>
  </si>
  <si>
    <t>1h 39m</t>
  </si>
  <si>
    <t>1021 M-43, Hastings, MI 49058</t>
  </si>
  <si>
    <t>1429 Revolution Dr, Potterville, MI 48876</t>
  </si>
  <si>
    <t>21m</t>
  </si>
  <si>
    <t>1900 Kinawa Dr, Okemos, MI 48864</t>
  </si>
  <si>
    <t>2h 0m</t>
  </si>
  <si>
    <t>Okemos High School</t>
  </si>
  <si>
    <t>2800 Jolly Road, Okemos MI 48864</t>
  </si>
  <si>
    <t>Thu</t>
  </si>
  <si>
    <t>49m</t>
  </si>
  <si>
    <t>1h 7m</t>
  </si>
  <si>
    <t>42m</t>
  </si>
  <si>
    <t>28m</t>
  </si>
  <si>
    <t>23m</t>
  </si>
  <si>
    <t>1h 29m</t>
  </si>
  <si>
    <t>1900 Kinawa Drive, Okemos, MI 48864</t>
  </si>
  <si>
    <t>48m</t>
  </si>
  <si>
    <t>Chippewa</t>
  </si>
  <si>
    <t>4000 Okemos Rd, Okemos, MI 48864</t>
  </si>
  <si>
    <t>22m</t>
  </si>
  <si>
    <t>6899 Lansing Rd, Charlotte, MI 48813</t>
  </si>
  <si>
    <t>Fri</t>
  </si>
  <si>
    <t>14m</t>
  </si>
  <si>
    <t>25m</t>
  </si>
  <si>
    <t>39m</t>
  </si>
  <si>
    <t>38m</t>
  </si>
  <si>
    <t>5117 W Saginaw Hwy, Lansing, MI 48917</t>
  </si>
  <si>
    <t>53 Grand Ledge</t>
  </si>
  <si>
    <t>900 Charlevoix Drive, Grand Ledge MI 48837</t>
  </si>
  <si>
    <t>6m</t>
  </si>
  <si>
    <t>3520 Okemos Rd, Meridian Charter Township, MI 48864</t>
  </si>
  <si>
    <t>1h 37m</t>
  </si>
  <si>
    <t>Okemos Hiawatha Ele</t>
  </si>
  <si>
    <t>1900 Jolly Road, Okemos MI 48864</t>
  </si>
  <si>
    <t>Principal and inspections</t>
  </si>
  <si>
    <t>supplies drop off</t>
  </si>
  <si>
    <t>key fob fix and drop</t>
  </si>
  <si>
    <t>Meet and work with staff</t>
  </si>
  <si>
    <t>8:00am</t>
  </si>
  <si>
    <t>10:00am</t>
  </si>
  <si>
    <t>7:00pm</t>
  </si>
  <si>
    <t>fix vac</t>
  </si>
  <si>
    <t>new belt vac</t>
  </si>
  <si>
    <t>talk to missy about time off needed/  principal visit</t>
  </si>
  <si>
    <t>Check on staff and see if Matt avail</t>
  </si>
  <si>
    <t>drop of dusters</t>
  </si>
  <si>
    <t>check on staff walk schools</t>
  </si>
  <si>
    <t>walk building</t>
  </si>
  <si>
    <t>Darla Meeting</t>
  </si>
  <si>
    <t>Drive back to Okemos stop to check on Mom. (it’s on the way as I pass right by going to Okemos}</t>
  </si>
  <si>
    <t>see above</t>
  </si>
  <si>
    <t>work with team side by side</t>
  </si>
  <si>
    <t>sbs</t>
  </si>
  <si>
    <t>sbs w team</t>
  </si>
  <si>
    <t>side by side with team</t>
  </si>
  <si>
    <t>inspection</t>
  </si>
  <si>
    <t>inspection w. saginaw</t>
  </si>
  <si>
    <t>check in with team</t>
  </si>
  <si>
    <t>middle scool help kirstin</t>
  </si>
  <si>
    <t>meet w/ Mary I on events</t>
  </si>
  <si>
    <t>talk to Cindy and crew</t>
  </si>
  <si>
    <t>drop off new bleacher key</t>
  </si>
  <si>
    <t>home</t>
  </si>
  <si>
    <t xml:space="preserve">Check on staff walk </t>
  </si>
  <si>
    <t>switch out vac</t>
  </si>
  <si>
    <t>help get door wall opened</t>
  </si>
  <si>
    <t>9:00am</t>
  </si>
  <si>
    <t>7:30pm</t>
  </si>
  <si>
    <t>6:00pm</t>
  </si>
  <si>
    <t>8:00pm</t>
  </si>
  <si>
    <t>Emails and texts answering questions</t>
  </si>
  <si>
    <t>John Wojcik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</si>
</sst>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  <xf numFmtId="14" fontId="2" fillId="2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5"/>
  <sheetViews>
    <sheetView tabSelected="1" topLeftCell="B1" zoomScale="70" zoomScaleNormal="70" workbookViewId="0">
      <selection activeCell="J7" sqref="J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40.28515625" customWidth="1"/>
    <col min="9" max="9" width="24" customWidth="1"/>
    <col min="10" max="10" width="43.5703125" customWidth="1"/>
    <col min="11" max="11" width="32.42578125" customWidth="1"/>
    <col min="12" max="12" width="25" customWidth="1"/>
    <col min="13" max="13" width="15.85546875" customWidth="1"/>
    <col min="14" max="14" width="14.5703125" customWidth="1"/>
    <col min="15" max="15" width="10.5703125" customWidth="1"/>
  </cols>
  <sheetData>
    <row r="1" spans="1:15" ht="18" customHeight="1" x14ac:dyDescent="0.25">
      <c r="A1" s="33" t="s">
        <v>0</v>
      </c>
      <c r="B1" s="33"/>
      <c r="C1" s="33"/>
      <c r="D1" s="33"/>
      <c r="E1" s="33"/>
      <c r="F1" s="34" t="s">
        <v>183</v>
      </c>
      <c r="G1" s="34"/>
      <c r="H1" s="34"/>
      <c r="I1" s="34"/>
      <c r="J1" s="84">
        <v>44941</v>
      </c>
      <c r="K1" s="35"/>
      <c r="L1" s="35"/>
      <c r="M1" s="34"/>
      <c r="N1" s="1"/>
    </row>
    <row r="2" spans="1:15" ht="18" customHeight="1" x14ac:dyDescent="0.25">
      <c r="A2" s="33"/>
      <c r="B2" s="33"/>
      <c r="C2" s="33"/>
      <c r="D2" s="33"/>
      <c r="E2" s="33"/>
      <c r="F2" s="34"/>
      <c r="G2" s="34"/>
      <c r="H2" s="34"/>
      <c r="I2" s="34"/>
      <c r="J2" s="39"/>
      <c r="K2" s="34"/>
      <c r="L2" s="34"/>
      <c r="M2" s="34"/>
      <c r="N2" s="1"/>
    </row>
    <row r="3" spans="1:15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25">
      <c r="A4" s="48" t="s">
        <v>10</v>
      </c>
      <c r="B4" s="59"/>
      <c r="C4" s="50" t="s">
        <v>151</v>
      </c>
      <c r="D4" s="51"/>
      <c r="E4" s="11" t="s">
        <v>150</v>
      </c>
      <c r="F4" s="11" t="s">
        <v>178</v>
      </c>
      <c r="G4" s="11" t="s">
        <v>178</v>
      </c>
      <c r="H4" s="11" t="s">
        <v>178</v>
      </c>
      <c r="I4" s="11" t="s">
        <v>180</v>
      </c>
      <c r="J4" s="11"/>
      <c r="K4" s="60" t="s">
        <v>11</v>
      </c>
      <c r="L4" s="61"/>
      <c r="M4" s="45">
        <f>SUM(M6)+M11</f>
        <v>52.6</v>
      </c>
      <c r="N4" s="46"/>
    </row>
    <row r="5" spans="1:15" ht="36.6" customHeight="1" x14ac:dyDescent="0.25">
      <c r="A5" s="48" t="s">
        <v>12</v>
      </c>
      <c r="B5" s="49"/>
      <c r="C5" s="50" t="s">
        <v>152</v>
      </c>
      <c r="D5" s="51"/>
      <c r="E5" s="11" t="s">
        <v>76</v>
      </c>
      <c r="F5" s="11" t="s">
        <v>179</v>
      </c>
      <c r="G5" s="11" t="s">
        <v>152</v>
      </c>
      <c r="H5" s="11" t="s">
        <v>152</v>
      </c>
      <c r="I5" s="11" t="s">
        <v>181</v>
      </c>
      <c r="J5" s="11"/>
      <c r="K5" s="49"/>
      <c r="L5" s="49"/>
      <c r="M5" s="47"/>
      <c r="N5" s="47"/>
    </row>
    <row r="6" spans="1:15" ht="60.75" customHeight="1" x14ac:dyDescent="0.25">
      <c r="A6" s="52" t="s">
        <v>13</v>
      </c>
      <c r="B6" s="53"/>
      <c r="C6" s="54">
        <v>9</v>
      </c>
      <c r="D6" s="51"/>
      <c r="E6" s="12">
        <v>7.5</v>
      </c>
      <c r="F6" s="12">
        <v>10.5</v>
      </c>
      <c r="G6" s="12">
        <v>10</v>
      </c>
      <c r="H6" s="12">
        <v>10</v>
      </c>
      <c r="I6" s="12">
        <v>2</v>
      </c>
      <c r="J6" s="12"/>
      <c r="K6" s="55" t="s">
        <v>14</v>
      </c>
      <c r="L6" s="56"/>
      <c r="M6" s="57">
        <f>SUM(C10:J10)</f>
        <v>52.6</v>
      </c>
      <c r="N6" s="58"/>
    </row>
    <row r="7" spans="1:15" ht="38.1" customHeight="1" x14ac:dyDescent="0.25">
      <c r="A7" s="62" t="s">
        <v>54</v>
      </c>
      <c r="B7" s="37"/>
      <c r="C7" s="54">
        <v>1</v>
      </c>
      <c r="D7" s="51"/>
      <c r="E7" s="12">
        <v>0.5</v>
      </c>
      <c r="F7" s="12">
        <v>0.5</v>
      </c>
      <c r="G7" s="12">
        <v>0.5</v>
      </c>
      <c r="H7" s="12">
        <v>0.5</v>
      </c>
      <c r="I7" s="12"/>
      <c r="J7" s="12"/>
      <c r="K7" s="55" t="s">
        <v>15</v>
      </c>
      <c r="L7" s="55"/>
      <c r="M7" s="40">
        <f>SUM(L21:L498)</f>
        <v>0</v>
      </c>
      <c r="N7" s="41"/>
    </row>
    <row r="8" spans="1:15" ht="47.45" customHeight="1" x14ac:dyDescent="0.25">
      <c r="A8" s="42" t="s">
        <v>16</v>
      </c>
      <c r="B8" s="42"/>
      <c r="C8" s="43">
        <v>0.25</v>
      </c>
      <c r="D8" s="44"/>
      <c r="E8" s="13">
        <v>0.25</v>
      </c>
      <c r="F8" s="13">
        <v>0.1</v>
      </c>
      <c r="G8" s="13">
        <v>0.15</v>
      </c>
      <c r="H8" s="13">
        <v>0.1</v>
      </c>
      <c r="I8" s="13">
        <v>0.25</v>
      </c>
      <c r="J8" s="13"/>
      <c r="K8" s="55"/>
      <c r="L8" s="55"/>
      <c r="M8" s="41"/>
      <c r="N8" s="41"/>
    </row>
    <row r="9" spans="1:15" ht="44.1" customHeight="1" x14ac:dyDescent="0.25">
      <c r="A9" s="42" t="s">
        <v>17</v>
      </c>
      <c r="B9" s="42"/>
      <c r="C9" s="73"/>
      <c r="D9" s="51"/>
      <c r="E9" s="14">
        <v>0</v>
      </c>
      <c r="F9" s="14">
        <v>0.5</v>
      </c>
      <c r="G9" s="14"/>
      <c r="H9" s="14"/>
      <c r="I9" s="14"/>
      <c r="J9" s="14"/>
      <c r="K9" s="55" t="s">
        <v>18</v>
      </c>
      <c r="L9" s="56"/>
      <c r="M9" s="74">
        <f>SUM(N21:N498)</f>
        <v>190.49999999999991</v>
      </c>
      <c r="N9" s="75"/>
    </row>
    <row r="10" spans="1:15" ht="63.75" customHeight="1" x14ac:dyDescent="0.25">
      <c r="A10" s="76" t="s">
        <v>19</v>
      </c>
      <c r="B10" s="76"/>
      <c r="C10" s="77">
        <f>SUM(C6+C7+C8-C9)</f>
        <v>10.25</v>
      </c>
      <c r="D10" s="77"/>
      <c r="E10" s="15">
        <f t="shared" ref="E10:I10" si="0">SUM(E6+E7+E8-E9)</f>
        <v>8.25</v>
      </c>
      <c r="F10" s="15">
        <f t="shared" si="0"/>
        <v>10.6</v>
      </c>
      <c r="G10" s="15">
        <f t="shared" si="0"/>
        <v>10.65</v>
      </c>
      <c r="H10" s="15">
        <f t="shared" si="0"/>
        <v>10.6</v>
      </c>
      <c r="I10" s="15">
        <f t="shared" si="0"/>
        <v>2.25</v>
      </c>
      <c r="J10" s="15">
        <f>SUM(J6+J7+J8-J9)</f>
        <v>0</v>
      </c>
      <c r="K10" s="55" t="s">
        <v>23</v>
      </c>
      <c r="L10" s="55"/>
      <c r="M10" s="55"/>
      <c r="N10" s="55"/>
    </row>
    <row r="11" spans="1:15" ht="22.5" customHeight="1" x14ac:dyDescent="0.35">
      <c r="A11" s="63" t="s">
        <v>20</v>
      </c>
      <c r="B11" s="64"/>
      <c r="C11" s="65"/>
      <c r="D11" s="66"/>
      <c r="E11" s="16" t="s">
        <v>21</v>
      </c>
      <c r="F11" s="16"/>
      <c r="G11" s="16"/>
      <c r="H11" s="16"/>
      <c r="I11" s="16"/>
      <c r="J11" s="16"/>
      <c r="K11" s="71" t="s">
        <v>22</v>
      </c>
      <c r="L11" s="72"/>
      <c r="M11" s="67">
        <f>SUM(C11:J11)</f>
        <v>0</v>
      </c>
      <c r="N11" s="67"/>
    </row>
    <row r="12" spans="1:15" ht="18.75" x14ac:dyDescent="0.25">
      <c r="A12" s="68" t="s">
        <v>24</v>
      </c>
      <c r="B12" s="68"/>
      <c r="C12" s="4" t="s">
        <v>25</v>
      </c>
      <c r="D12" s="5" t="s">
        <v>26</v>
      </c>
      <c r="E12" s="5" t="s">
        <v>27</v>
      </c>
      <c r="F12" s="69" t="s">
        <v>28</v>
      </c>
      <c r="G12" s="69"/>
      <c r="H12" s="69"/>
      <c r="I12" s="69"/>
      <c r="J12" s="19"/>
      <c r="K12" s="70" t="s">
        <v>29</v>
      </c>
      <c r="L12" s="70"/>
      <c r="M12" s="70"/>
      <c r="N12" s="70"/>
      <c r="O12" s="70"/>
    </row>
    <row r="13" spans="1:15" ht="18.75" x14ac:dyDescent="0.25">
      <c r="A13" s="78" t="s">
        <v>30</v>
      </c>
      <c r="B13" s="78"/>
      <c r="C13" s="6"/>
      <c r="D13" s="7"/>
      <c r="E13" s="5">
        <v>0.25</v>
      </c>
      <c r="F13" s="79" t="s">
        <v>182</v>
      </c>
      <c r="G13" s="79"/>
      <c r="H13" s="79"/>
      <c r="I13" s="79"/>
      <c r="J13" s="20"/>
      <c r="K13" s="80"/>
      <c r="L13" s="80"/>
      <c r="M13" s="80"/>
      <c r="N13" s="80"/>
      <c r="O13" s="80"/>
    </row>
    <row r="14" spans="1:15" ht="18.75" x14ac:dyDescent="0.25">
      <c r="A14" s="78" t="s">
        <v>31</v>
      </c>
      <c r="B14" s="78"/>
      <c r="C14" s="8"/>
      <c r="D14" s="9"/>
      <c r="E14" s="5">
        <v>0.25</v>
      </c>
      <c r="F14" s="79" t="s">
        <v>182</v>
      </c>
      <c r="G14" s="79"/>
      <c r="H14" s="79"/>
      <c r="I14" s="79"/>
      <c r="J14" s="20"/>
      <c r="K14" s="80"/>
      <c r="L14" s="80"/>
      <c r="M14" s="80"/>
      <c r="N14" s="80"/>
      <c r="O14" s="80"/>
    </row>
    <row r="15" spans="1:15" ht="18.75" x14ac:dyDescent="0.25">
      <c r="A15" s="78" t="s">
        <v>32</v>
      </c>
      <c r="B15" s="78"/>
      <c r="C15" s="6"/>
      <c r="D15" s="7"/>
      <c r="E15" s="5">
        <v>0.1</v>
      </c>
      <c r="F15" s="79" t="s">
        <v>182</v>
      </c>
      <c r="G15" s="79"/>
      <c r="H15" s="79"/>
      <c r="I15" s="79"/>
      <c r="J15" s="20"/>
      <c r="K15" s="80"/>
      <c r="L15" s="80"/>
      <c r="M15" s="80"/>
      <c r="N15" s="80"/>
      <c r="O15" s="80"/>
    </row>
    <row r="16" spans="1:15" ht="18.75" x14ac:dyDescent="0.25">
      <c r="A16" s="78" t="s">
        <v>33</v>
      </c>
      <c r="B16" s="78"/>
      <c r="C16" s="6"/>
      <c r="D16" s="7"/>
      <c r="E16" s="5">
        <v>0.15</v>
      </c>
      <c r="F16" s="79" t="s">
        <v>182</v>
      </c>
      <c r="G16" s="79"/>
      <c r="H16" s="79"/>
      <c r="I16" s="79"/>
      <c r="J16" s="20"/>
      <c r="K16" s="80"/>
      <c r="L16" s="80"/>
      <c r="M16" s="80"/>
      <c r="N16" s="80"/>
      <c r="O16" s="80"/>
    </row>
    <row r="17" spans="1:15" ht="18.75" x14ac:dyDescent="0.25">
      <c r="A17" s="78" t="s">
        <v>34</v>
      </c>
      <c r="B17" s="78"/>
      <c r="C17" s="6"/>
      <c r="D17" s="7"/>
      <c r="E17" s="5">
        <v>0.1</v>
      </c>
      <c r="F17" s="79" t="s">
        <v>182</v>
      </c>
      <c r="G17" s="79"/>
      <c r="H17" s="79"/>
      <c r="I17" s="79"/>
      <c r="J17" s="20"/>
      <c r="K17" s="80"/>
      <c r="L17" s="80"/>
      <c r="M17" s="80"/>
      <c r="N17" s="80"/>
      <c r="O17" s="80"/>
    </row>
    <row r="18" spans="1:15" ht="18.75" x14ac:dyDescent="0.25">
      <c r="A18" s="78" t="s">
        <v>35</v>
      </c>
      <c r="B18" s="78"/>
      <c r="C18" s="6"/>
      <c r="D18" s="7"/>
      <c r="E18" s="5">
        <v>0.25</v>
      </c>
      <c r="F18" s="79" t="s">
        <v>182</v>
      </c>
      <c r="G18" s="79"/>
      <c r="H18" s="79"/>
      <c r="I18" s="79"/>
      <c r="J18" s="20"/>
      <c r="K18" s="80"/>
      <c r="L18" s="80"/>
      <c r="M18" s="80"/>
      <c r="N18" s="80"/>
      <c r="O18" s="80"/>
    </row>
    <row r="19" spans="1:15" ht="18.75" x14ac:dyDescent="0.25">
      <c r="A19" s="78" t="s">
        <v>36</v>
      </c>
      <c r="B19" s="78"/>
      <c r="C19" s="6"/>
      <c r="D19" s="7"/>
      <c r="E19" s="5"/>
      <c r="F19" s="79"/>
      <c r="G19" s="79"/>
      <c r="H19" s="79"/>
      <c r="I19" s="79"/>
      <c r="J19" s="20"/>
      <c r="K19" s="80"/>
      <c r="L19" s="80"/>
      <c r="M19" s="80"/>
      <c r="N19" s="80"/>
      <c r="O19" s="80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25">
      <c r="A21" s="25">
        <v>44935</v>
      </c>
      <c r="B21" s="26" t="s">
        <v>72</v>
      </c>
      <c r="C21" s="27">
        <v>0.45624999999999999</v>
      </c>
      <c r="D21" s="27">
        <v>0.45833333333333331</v>
      </c>
      <c r="E21" s="26" t="s">
        <v>80</v>
      </c>
      <c r="F21" s="26">
        <v>0.4</v>
      </c>
      <c r="G21" s="26"/>
      <c r="H21" s="26" t="s">
        <v>81</v>
      </c>
      <c r="I21" s="26" t="s">
        <v>82</v>
      </c>
      <c r="J21" s="26" t="s">
        <v>83</v>
      </c>
      <c r="K21" s="31" t="s">
        <v>146</v>
      </c>
      <c r="L21" s="28"/>
      <c r="M21" s="28"/>
      <c r="N21" s="28">
        <f t="shared" ref="N21:N84" si="1">F21+M21</f>
        <v>0.4</v>
      </c>
    </row>
    <row r="22" spans="1:15" x14ac:dyDescent="0.25">
      <c r="A22" s="25">
        <v>44935</v>
      </c>
      <c r="B22" s="26" t="s">
        <v>72</v>
      </c>
      <c r="C22" s="27">
        <v>0.47986111111111113</v>
      </c>
      <c r="D22" s="27">
        <v>0.48194444444444445</v>
      </c>
      <c r="E22" s="26" t="s">
        <v>84</v>
      </c>
      <c r="F22" s="26">
        <v>0.9</v>
      </c>
      <c r="G22" s="26" t="s">
        <v>82</v>
      </c>
      <c r="H22" s="26" t="s">
        <v>83</v>
      </c>
      <c r="I22" s="26" t="s">
        <v>85</v>
      </c>
      <c r="J22" s="26" t="s">
        <v>86</v>
      </c>
      <c r="K22" s="31" t="s">
        <v>146</v>
      </c>
      <c r="L22" s="28"/>
      <c r="M22" s="28"/>
      <c r="N22" s="28">
        <f t="shared" si="1"/>
        <v>0.9</v>
      </c>
    </row>
    <row r="23" spans="1:15" x14ac:dyDescent="0.25">
      <c r="A23" s="25">
        <v>44935</v>
      </c>
      <c r="B23" s="26" t="s">
        <v>72</v>
      </c>
      <c r="C23" s="27">
        <v>0.49583333333333335</v>
      </c>
      <c r="D23" s="27">
        <v>0.5</v>
      </c>
      <c r="E23" s="26" t="s">
        <v>87</v>
      </c>
      <c r="F23" s="26">
        <v>2.2000000000000002</v>
      </c>
      <c r="G23" s="26" t="s">
        <v>85</v>
      </c>
      <c r="H23" s="26" t="s">
        <v>86</v>
      </c>
      <c r="I23" s="26" t="s">
        <v>88</v>
      </c>
      <c r="J23" s="26" t="s">
        <v>89</v>
      </c>
      <c r="K23" s="31" t="s">
        <v>146</v>
      </c>
      <c r="L23" s="28"/>
      <c r="M23" s="28"/>
      <c r="N23" s="28">
        <f t="shared" si="1"/>
        <v>2.2000000000000002</v>
      </c>
    </row>
    <row r="24" spans="1:15" x14ac:dyDescent="0.25">
      <c r="A24" s="25">
        <v>44935</v>
      </c>
      <c r="B24" s="26" t="s">
        <v>72</v>
      </c>
      <c r="C24" s="27">
        <v>0.53055555555555556</v>
      </c>
      <c r="D24" s="27">
        <v>0.53263888888888888</v>
      </c>
      <c r="E24" s="26" t="s">
        <v>49</v>
      </c>
      <c r="F24" s="26">
        <v>0.7</v>
      </c>
      <c r="G24" s="26" t="s">
        <v>88</v>
      </c>
      <c r="H24" s="26" t="s">
        <v>89</v>
      </c>
      <c r="I24" s="26" t="s">
        <v>90</v>
      </c>
      <c r="J24" s="26" t="s">
        <v>91</v>
      </c>
      <c r="K24" s="31" t="s">
        <v>146</v>
      </c>
      <c r="L24" s="28"/>
      <c r="M24" s="28"/>
      <c r="N24" s="28">
        <f t="shared" si="1"/>
        <v>0.7</v>
      </c>
    </row>
    <row r="25" spans="1:15" x14ac:dyDescent="0.25">
      <c r="A25" s="25">
        <v>44935</v>
      </c>
      <c r="B25" s="26" t="s">
        <v>72</v>
      </c>
      <c r="C25" s="27">
        <v>0.55277777777777781</v>
      </c>
      <c r="D25" s="27">
        <v>0.55555555555555558</v>
      </c>
      <c r="E25" s="26" t="s">
        <v>92</v>
      </c>
      <c r="F25" s="26">
        <v>2.2999999999999998</v>
      </c>
      <c r="G25" s="26" t="s">
        <v>90</v>
      </c>
      <c r="H25" s="26" t="s">
        <v>91</v>
      </c>
      <c r="I25" s="26"/>
      <c r="J25" s="26" t="s">
        <v>81</v>
      </c>
      <c r="K25" s="31" t="s">
        <v>147</v>
      </c>
      <c r="L25" s="28"/>
      <c r="M25" s="28"/>
      <c r="N25" s="28">
        <f t="shared" si="1"/>
        <v>2.2999999999999998</v>
      </c>
    </row>
    <row r="26" spans="1:15" x14ac:dyDescent="0.25">
      <c r="A26" s="25">
        <v>44935</v>
      </c>
      <c r="B26" s="26" t="s">
        <v>72</v>
      </c>
      <c r="C26" s="27">
        <v>0.6777777777777777</v>
      </c>
      <c r="D26" s="27">
        <v>0.68402777777777779</v>
      </c>
      <c r="E26" s="26" t="s">
        <v>93</v>
      </c>
      <c r="F26" s="26">
        <v>2.2999999999999998</v>
      </c>
      <c r="G26" s="26"/>
      <c r="H26" s="26" t="s">
        <v>81</v>
      </c>
      <c r="I26" s="26"/>
      <c r="J26" s="26" t="s">
        <v>81</v>
      </c>
      <c r="K26" s="31" t="s">
        <v>148</v>
      </c>
      <c r="L26" s="28"/>
      <c r="M26" s="28"/>
      <c r="N26" s="28">
        <f t="shared" si="1"/>
        <v>2.2999999999999998</v>
      </c>
    </row>
    <row r="27" spans="1:15" x14ac:dyDescent="0.25">
      <c r="A27" s="25">
        <v>44935</v>
      </c>
      <c r="B27" s="26" t="s">
        <v>72</v>
      </c>
      <c r="C27" s="27">
        <v>0.6958333333333333</v>
      </c>
      <c r="D27" s="27">
        <v>0.70000000000000007</v>
      </c>
      <c r="E27" s="26" t="s">
        <v>94</v>
      </c>
      <c r="F27" s="26">
        <v>2.4</v>
      </c>
      <c r="G27" s="26"/>
      <c r="H27" s="26" t="s">
        <v>81</v>
      </c>
      <c r="I27" s="26" t="s">
        <v>90</v>
      </c>
      <c r="J27" s="26" t="s">
        <v>91</v>
      </c>
      <c r="K27" s="31" t="s">
        <v>147</v>
      </c>
      <c r="L27" s="28"/>
      <c r="M27" s="28"/>
      <c r="N27" s="28">
        <f t="shared" si="1"/>
        <v>2.4</v>
      </c>
    </row>
    <row r="28" spans="1:15" x14ac:dyDescent="0.25">
      <c r="A28" s="25">
        <v>44935</v>
      </c>
      <c r="B28" s="26" t="s">
        <v>72</v>
      </c>
      <c r="C28" s="27">
        <v>0.70347222222222217</v>
      </c>
      <c r="D28" s="27">
        <v>0.70833333333333337</v>
      </c>
      <c r="E28" s="26" t="s">
        <v>95</v>
      </c>
      <c r="F28" s="26">
        <v>2.5</v>
      </c>
      <c r="G28" s="26" t="s">
        <v>90</v>
      </c>
      <c r="H28" s="26" t="s">
        <v>91</v>
      </c>
      <c r="I28" s="26"/>
      <c r="J28" s="26" t="s">
        <v>81</v>
      </c>
      <c r="K28" s="31" t="s">
        <v>149</v>
      </c>
      <c r="L28" s="28"/>
      <c r="M28" s="28"/>
      <c r="N28" s="28">
        <f t="shared" si="1"/>
        <v>2.5</v>
      </c>
    </row>
    <row r="29" spans="1:15" x14ac:dyDescent="0.25">
      <c r="A29" s="25">
        <v>44935</v>
      </c>
      <c r="B29" s="26" t="s">
        <v>72</v>
      </c>
      <c r="C29" s="27">
        <v>0.72916666666666663</v>
      </c>
      <c r="D29" s="27">
        <v>0.73055555555555562</v>
      </c>
      <c r="E29" s="26" t="s">
        <v>96</v>
      </c>
      <c r="F29" s="26">
        <v>0.4</v>
      </c>
      <c r="G29" s="26"/>
      <c r="H29" s="26" t="s">
        <v>81</v>
      </c>
      <c r="I29" s="26" t="s">
        <v>82</v>
      </c>
      <c r="J29" s="26" t="s">
        <v>83</v>
      </c>
      <c r="K29" s="31" t="s">
        <v>149</v>
      </c>
      <c r="L29" s="28"/>
      <c r="M29" s="28"/>
      <c r="N29" s="28">
        <f t="shared" si="1"/>
        <v>0.4</v>
      </c>
    </row>
    <row r="30" spans="1:15" x14ac:dyDescent="0.25">
      <c r="A30" s="25">
        <v>44935</v>
      </c>
      <c r="B30" s="26" t="s">
        <v>72</v>
      </c>
      <c r="C30" s="27">
        <v>0.73749999999999993</v>
      </c>
      <c r="D30" s="27">
        <v>0.74513888888888891</v>
      </c>
      <c r="E30" s="26"/>
      <c r="F30" s="26">
        <v>0.6</v>
      </c>
      <c r="G30" s="26" t="s">
        <v>82</v>
      </c>
      <c r="H30" s="26" t="s">
        <v>83</v>
      </c>
      <c r="I30" s="26"/>
      <c r="J30" s="26" t="s">
        <v>81</v>
      </c>
      <c r="K30" s="31" t="s">
        <v>149</v>
      </c>
      <c r="L30" s="28"/>
      <c r="M30" s="28"/>
      <c r="N30" s="28">
        <f t="shared" si="1"/>
        <v>0.6</v>
      </c>
    </row>
    <row r="31" spans="1:15" x14ac:dyDescent="0.25">
      <c r="A31" s="25">
        <v>44936</v>
      </c>
      <c r="B31" s="26" t="s">
        <v>97</v>
      </c>
      <c r="C31" s="27">
        <v>0.47361111111111115</v>
      </c>
      <c r="D31" s="27">
        <v>0.47847222222222219</v>
      </c>
      <c r="E31" s="26" t="s">
        <v>98</v>
      </c>
      <c r="F31" s="26">
        <v>3.1</v>
      </c>
      <c r="G31" s="26"/>
      <c r="H31" s="26" t="s">
        <v>81</v>
      </c>
      <c r="I31" s="26" t="s">
        <v>99</v>
      </c>
      <c r="J31" s="26" t="s">
        <v>100</v>
      </c>
      <c r="K31" s="31" t="s">
        <v>153</v>
      </c>
      <c r="L31" s="28"/>
      <c r="M31" s="28"/>
      <c r="N31" s="28">
        <f t="shared" si="1"/>
        <v>3.1</v>
      </c>
    </row>
    <row r="32" spans="1:15" x14ac:dyDescent="0.25">
      <c r="A32" s="25">
        <v>44936</v>
      </c>
      <c r="B32" s="26" t="s">
        <v>97</v>
      </c>
      <c r="C32" s="27">
        <v>0.48333333333333334</v>
      </c>
      <c r="D32" s="27">
        <v>0.48888888888888887</v>
      </c>
      <c r="E32" s="26" t="s">
        <v>101</v>
      </c>
      <c r="F32" s="26">
        <v>3</v>
      </c>
      <c r="G32" s="26" t="s">
        <v>99</v>
      </c>
      <c r="H32" s="26" t="s">
        <v>100</v>
      </c>
      <c r="I32" s="26" t="s">
        <v>85</v>
      </c>
      <c r="J32" s="26" t="s">
        <v>86</v>
      </c>
      <c r="K32" s="31" t="s">
        <v>147</v>
      </c>
      <c r="L32" s="28"/>
      <c r="M32" s="28"/>
      <c r="N32" s="28">
        <f t="shared" si="1"/>
        <v>3</v>
      </c>
    </row>
    <row r="33" spans="1:14" x14ac:dyDescent="0.25">
      <c r="A33" s="25">
        <v>44936</v>
      </c>
      <c r="B33" s="26" t="s">
        <v>97</v>
      </c>
      <c r="C33" s="27">
        <v>0.53819444444444442</v>
      </c>
      <c r="D33" s="27">
        <v>0.54375000000000007</v>
      </c>
      <c r="E33" s="26" t="s">
        <v>96</v>
      </c>
      <c r="F33" s="26">
        <v>3.1</v>
      </c>
      <c r="G33" s="26" t="s">
        <v>85</v>
      </c>
      <c r="H33" s="26" t="s">
        <v>86</v>
      </c>
      <c r="I33" s="26" t="s">
        <v>99</v>
      </c>
      <c r="J33" s="26" t="s">
        <v>100</v>
      </c>
      <c r="K33" s="31" t="s">
        <v>154</v>
      </c>
      <c r="L33" s="28"/>
      <c r="M33" s="28"/>
      <c r="N33" s="28">
        <f t="shared" si="1"/>
        <v>3.1</v>
      </c>
    </row>
    <row r="34" spans="1:14" x14ac:dyDescent="0.25">
      <c r="A34" s="25">
        <v>44936</v>
      </c>
      <c r="B34" s="26" t="s">
        <v>97</v>
      </c>
      <c r="C34" s="27">
        <v>0.55069444444444449</v>
      </c>
      <c r="D34" s="27">
        <v>0.55555555555555558</v>
      </c>
      <c r="E34" s="26" t="s">
        <v>102</v>
      </c>
      <c r="F34" s="26">
        <v>2.6</v>
      </c>
      <c r="G34" s="26" t="s">
        <v>99</v>
      </c>
      <c r="H34" s="26" t="s">
        <v>100</v>
      </c>
      <c r="I34" s="26"/>
      <c r="J34" s="26" t="s">
        <v>81</v>
      </c>
      <c r="K34" s="31" t="s">
        <v>147</v>
      </c>
      <c r="L34" s="28"/>
      <c r="M34" s="28"/>
      <c r="N34" s="28">
        <f t="shared" si="1"/>
        <v>2.6</v>
      </c>
    </row>
    <row r="35" spans="1:14" ht="30" x14ac:dyDescent="0.25">
      <c r="A35" s="25">
        <v>44936</v>
      </c>
      <c r="B35" s="26" t="s">
        <v>97</v>
      </c>
      <c r="C35" s="27">
        <v>0.57361111111111118</v>
      </c>
      <c r="D35" s="27">
        <v>0.5756944444444444</v>
      </c>
      <c r="E35" s="26" t="s">
        <v>103</v>
      </c>
      <c r="F35" s="26">
        <v>0.6</v>
      </c>
      <c r="G35" s="26"/>
      <c r="H35" s="26" t="s">
        <v>81</v>
      </c>
      <c r="I35" s="26" t="s">
        <v>85</v>
      </c>
      <c r="J35" s="26" t="s">
        <v>86</v>
      </c>
      <c r="K35" s="31" t="s">
        <v>155</v>
      </c>
      <c r="L35" s="28"/>
      <c r="M35" s="28"/>
      <c r="N35" s="28">
        <f t="shared" si="1"/>
        <v>0.6</v>
      </c>
    </row>
    <row r="36" spans="1:14" x14ac:dyDescent="0.25">
      <c r="A36" s="25">
        <v>44936</v>
      </c>
      <c r="B36" s="26" t="s">
        <v>97</v>
      </c>
      <c r="C36" s="27">
        <v>0.60347222222222219</v>
      </c>
      <c r="D36" s="27">
        <v>0.60625000000000007</v>
      </c>
      <c r="E36" s="26"/>
      <c r="F36" s="26">
        <v>0.7</v>
      </c>
      <c r="G36" s="26" t="s">
        <v>85</v>
      </c>
      <c r="H36" s="26" t="s">
        <v>86</v>
      </c>
      <c r="I36" s="26" t="s">
        <v>82</v>
      </c>
      <c r="J36" s="26" t="s">
        <v>83</v>
      </c>
      <c r="K36" s="31" t="s">
        <v>156</v>
      </c>
      <c r="L36" s="28"/>
      <c r="M36" s="28"/>
      <c r="N36" s="28">
        <f t="shared" si="1"/>
        <v>0.7</v>
      </c>
    </row>
    <row r="37" spans="1:14" x14ac:dyDescent="0.25">
      <c r="A37" s="25">
        <v>44937</v>
      </c>
      <c r="B37" s="26" t="s">
        <v>104</v>
      </c>
      <c r="C37" s="27">
        <v>0.38611111111111113</v>
      </c>
      <c r="D37" s="27">
        <v>0.39097222222222222</v>
      </c>
      <c r="E37" s="26" t="s">
        <v>105</v>
      </c>
      <c r="F37" s="26">
        <v>1.3</v>
      </c>
      <c r="G37" s="26" t="s">
        <v>82</v>
      </c>
      <c r="H37" s="26" t="s">
        <v>83</v>
      </c>
      <c r="I37" s="26" t="s">
        <v>85</v>
      </c>
      <c r="J37" s="26" t="s">
        <v>86</v>
      </c>
      <c r="K37" s="31" t="s">
        <v>157</v>
      </c>
      <c r="L37" s="28"/>
      <c r="M37" s="28"/>
      <c r="N37" s="28">
        <f t="shared" si="1"/>
        <v>1.3</v>
      </c>
    </row>
    <row r="38" spans="1:14" x14ac:dyDescent="0.25">
      <c r="A38" s="25">
        <v>44937</v>
      </c>
      <c r="B38" s="26" t="s">
        <v>104</v>
      </c>
      <c r="C38" s="27">
        <v>0.39861111111111108</v>
      </c>
      <c r="D38" s="27">
        <v>0.41111111111111115</v>
      </c>
      <c r="E38" s="26" t="s">
        <v>102</v>
      </c>
      <c r="F38" s="26">
        <v>16.3</v>
      </c>
      <c r="G38" s="26" t="s">
        <v>85</v>
      </c>
      <c r="H38" s="26" t="s">
        <v>86</v>
      </c>
      <c r="I38" s="26"/>
      <c r="J38" s="26" t="s">
        <v>106</v>
      </c>
      <c r="K38" s="31" t="s">
        <v>158</v>
      </c>
      <c r="L38" s="28"/>
      <c r="M38" s="28"/>
      <c r="N38" s="28">
        <f t="shared" si="1"/>
        <v>16.3</v>
      </c>
    </row>
    <row r="39" spans="1:14" x14ac:dyDescent="0.25">
      <c r="A39" s="25">
        <v>44937</v>
      </c>
      <c r="B39" s="26" t="s">
        <v>104</v>
      </c>
      <c r="C39" s="27">
        <v>0.4291666666666667</v>
      </c>
      <c r="D39" s="27">
        <v>0.43541666666666662</v>
      </c>
      <c r="E39" s="26" t="s">
        <v>107</v>
      </c>
      <c r="F39" s="26">
        <v>4.2</v>
      </c>
      <c r="G39" s="26"/>
      <c r="H39" s="26" t="s">
        <v>106</v>
      </c>
      <c r="I39" s="26"/>
      <c r="J39" s="26" t="s">
        <v>108</v>
      </c>
      <c r="K39" s="31" t="s">
        <v>158</v>
      </c>
      <c r="L39" s="28"/>
      <c r="M39" s="28"/>
      <c r="N39" s="28">
        <f t="shared" si="1"/>
        <v>4.2</v>
      </c>
    </row>
    <row r="40" spans="1:14" x14ac:dyDescent="0.25">
      <c r="A40" s="25">
        <v>44937</v>
      </c>
      <c r="B40" s="26" t="s">
        <v>104</v>
      </c>
      <c r="C40" s="27">
        <v>0.48888888888888887</v>
      </c>
      <c r="D40" s="27">
        <v>0.49583333333333335</v>
      </c>
      <c r="E40" s="26" t="s">
        <v>109</v>
      </c>
      <c r="F40" s="26">
        <v>2.4</v>
      </c>
      <c r="G40" s="26"/>
      <c r="H40" s="26" t="s">
        <v>108</v>
      </c>
      <c r="I40" s="26" t="s">
        <v>110</v>
      </c>
      <c r="J40" s="26" t="s">
        <v>111</v>
      </c>
      <c r="K40" s="31" t="s">
        <v>159</v>
      </c>
      <c r="L40" s="28"/>
      <c r="M40" s="28"/>
      <c r="N40" s="28">
        <f t="shared" si="1"/>
        <v>2.4</v>
      </c>
    </row>
    <row r="41" spans="1:14" x14ac:dyDescent="0.25">
      <c r="A41" s="25">
        <v>44937</v>
      </c>
      <c r="B41" s="26" t="s">
        <v>104</v>
      </c>
      <c r="C41" s="27">
        <v>0.52430555555555558</v>
      </c>
      <c r="D41" s="27">
        <v>0.55486111111111114</v>
      </c>
      <c r="E41" s="26" t="s">
        <v>112</v>
      </c>
      <c r="F41" s="26">
        <v>35.9</v>
      </c>
      <c r="G41" s="26" t="s">
        <v>110</v>
      </c>
      <c r="H41" s="26" t="s">
        <v>111</v>
      </c>
      <c r="I41" s="26"/>
      <c r="J41" s="26" t="s">
        <v>113</v>
      </c>
      <c r="K41" s="31" t="s">
        <v>160</v>
      </c>
      <c r="L41" s="28"/>
      <c r="M41" s="28"/>
      <c r="N41" s="28">
        <f t="shared" si="1"/>
        <v>35.9</v>
      </c>
    </row>
    <row r="42" spans="1:14" ht="45" x14ac:dyDescent="0.25">
      <c r="A42" s="25">
        <v>44937</v>
      </c>
      <c r="B42" s="26" t="s">
        <v>104</v>
      </c>
      <c r="C42" s="27">
        <v>0.62361111111111112</v>
      </c>
      <c r="D42" s="27">
        <v>0.65208333333333335</v>
      </c>
      <c r="E42" s="26" t="s">
        <v>94</v>
      </c>
      <c r="F42" s="26">
        <v>30.6</v>
      </c>
      <c r="G42" s="26"/>
      <c r="H42" s="26" t="s">
        <v>113</v>
      </c>
      <c r="I42" s="26"/>
      <c r="J42" s="26" t="s">
        <v>114</v>
      </c>
      <c r="K42" s="31" t="s">
        <v>161</v>
      </c>
      <c r="L42" s="28"/>
      <c r="M42" s="28">
        <v>-2</v>
      </c>
      <c r="N42" s="28">
        <f t="shared" si="1"/>
        <v>28.6</v>
      </c>
    </row>
    <row r="43" spans="1:14" x14ac:dyDescent="0.25">
      <c r="A43" s="25">
        <v>44937</v>
      </c>
      <c r="B43" s="26" t="s">
        <v>104</v>
      </c>
      <c r="C43" s="27">
        <v>0.65555555555555556</v>
      </c>
      <c r="D43" s="27">
        <v>0.67708333333333337</v>
      </c>
      <c r="E43" s="26" t="s">
        <v>115</v>
      </c>
      <c r="F43" s="26">
        <v>21.7</v>
      </c>
      <c r="G43" s="26"/>
      <c r="H43" s="26" t="s">
        <v>114</v>
      </c>
      <c r="I43" s="26"/>
      <c r="J43" s="26" t="s">
        <v>116</v>
      </c>
      <c r="K43" s="31" t="s">
        <v>162</v>
      </c>
      <c r="L43" s="28"/>
      <c r="M43" s="28">
        <v>-2</v>
      </c>
      <c r="N43" s="28">
        <f t="shared" si="1"/>
        <v>19.7</v>
      </c>
    </row>
    <row r="44" spans="1:14" x14ac:dyDescent="0.25">
      <c r="A44" s="25">
        <v>44937</v>
      </c>
      <c r="B44" s="26" t="s">
        <v>104</v>
      </c>
      <c r="C44" s="27">
        <v>0.69166666666666676</v>
      </c>
      <c r="D44" s="27">
        <v>0.69513888888888886</v>
      </c>
      <c r="E44" s="26" t="s">
        <v>117</v>
      </c>
      <c r="F44" s="26">
        <v>3.1</v>
      </c>
      <c r="G44" s="26"/>
      <c r="H44" s="26" t="s">
        <v>116</v>
      </c>
      <c r="I44" s="26" t="s">
        <v>118</v>
      </c>
      <c r="J44" s="26" t="s">
        <v>119</v>
      </c>
      <c r="K44" s="31" t="s">
        <v>163</v>
      </c>
      <c r="L44" s="28"/>
      <c r="M44" s="28"/>
      <c r="N44" s="28">
        <f t="shared" si="1"/>
        <v>3.1</v>
      </c>
    </row>
    <row r="45" spans="1:14" x14ac:dyDescent="0.25">
      <c r="A45" s="25">
        <v>44937</v>
      </c>
      <c r="B45" s="26" t="s">
        <v>104</v>
      </c>
      <c r="C45" s="27">
        <v>0.77847222222222223</v>
      </c>
      <c r="D45" s="27">
        <v>0.78194444444444444</v>
      </c>
      <c r="E45" s="26"/>
      <c r="F45" s="26">
        <v>3.4</v>
      </c>
      <c r="G45" s="26" t="s">
        <v>118</v>
      </c>
      <c r="H45" s="26" t="s">
        <v>119</v>
      </c>
      <c r="I45" s="26"/>
      <c r="J45" s="26" t="s">
        <v>116</v>
      </c>
      <c r="K45" s="31" t="s">
        <v>164</v>
      </c>
      <c r="L45" s="28"/>
      <c r="M45" s="28"/>
      <c r="N45" s="28">
        <f t="shared" si="1"/>
        <v>3.4</v>
      </c>
    </row>
    <row r="46" spans="1:14" x14ac:dyDescent="0.25">
      <c r="A46" s="25">
        <v>44938</v>
      </c>
      <c r="B46" s="26" t="s">
        <v>120</v>
      </c>
      <c r="C46" s="27">
        <v>0.4201388888888889</v>
      </c>
      <c r="D46" s="27">
        <v>0.42152777777777778</v>
      </c>
      <c r="E46" s="26" t="s">
        <v>121</v>
      </c>
      <c r="F46" s="26">
        <v>0.5</v>
      </c>
      <c r="G46" s="26" t="s">
        <v>85</v>
      </c>
      <c r="H46" s="26" t="s">
        <v>86</v>
      </c>
      <c r="I46" s="26"/>
      <c r="J46" s="26" t="s">
        <v>81</v>
      </c>
      <c r="K46" s="31" t="s">
        <v>170</v>
      </c>
      <c r="L46" s="28"/>
      <c r="M46" s="28"/>
      <c r="N46" s="28">
        <f t="shared" si="1"/>
        <v>0.5</v>
      </c>
    </row>
    <row r="47" spans="1:14" x14ac:dyDescent="0.25">
      <c r="A47" s="25">
        <v>44938</v>
      </c>
      <c r="B47" s="26" t="s">
        <v>120</v>
      </c>
      <c r="C47" s="27">
        <v>0.45555555555555555</v>
      </c>
      <c r="D47" s="27">
        <v>0.4597222222222222</v>
      </c>
      <c r="E47" s="26" t="s">
        <v>122</v>
      </c>
      <c r="F47" s="26">
        <v>2</v>
      </c>
      <c r="G47" s="26"/>
      <c r="H47" s="26" t="s">
        <v>81</v>
      </c>
      <c r="I47" s="26" t="s">
        <v>88</v>
      </c>
      <c r="J47" s="26" t="s">
        <v>89</v>
      </c>
      <c r="K47" s="31" t="s">
        <v>171</v>
      </c>
      <c r="L47" s="28"/>
      <c r="M47" s="28"/>
      <c r="N47" s="28">
        <f t="shared" si="1"/>
        <v>2</v>
      </c>
    </row>
    <row r="48" spans="1:14" x14ac:dyDescent="0.25">
      <c r="A48" s="25">
        <v>44938</v>
      </c>
      <c r="B48" s="26" t="s">
        <v>120</v>
      </c>
      <c r="C48" s="27">
        <v>0.50624999999999998</v>
      </c>
      <c r="D48" s="27">
        <v>0.50763888888888886</v>
      </c>
      <c r="E48" s="26" t="s">
        <v>123</v>
      </c>
      <c r="F48" s="26">
        <v>0.6</v>
      </c>
      <c r="G48" s="26" t="s">
        <v>88</v>
      </c>
      <c r="H48" s="26" t="s">
        <v>89</v>
      </c>
      <c r="I48" s="26" t="s">
        <v>90</v>
      </c>
      <c r="J48" s="26" t="s">
        <v>91</v>
      </c>
      <c r="K48" s="31" t="s">
        <v>172</v>
      </c>
      <c r="L48" s="28"/>
      <c r="M48" s="28"/>
      <c r="N48" s="28">
        <f t="shared" si="1"/>
        <v>0.6</v>
      </c>
    </row>
    <row r="49" spans="1:14" x14ac:dyDescent="0.25">
      <c r="A49" s="25">
        <v>44938</v>
      </c>
      <c r="B49" s="26" t="s">
        <v>120</v>
      </c>
      <c r="C49" s="27">
        <v>0.53680555555555554</v>
      </c>
      <c r="D49" s="27">
        <v>0.54166666666666663</v>
      </c>
      <c r="E49" s="26" t="s">
        <v>124</v>
      </c>
      <c r="F49" s="26">
        <v>2.6</v>
      </c>
      <c r="G49" s="26" t="s">
        <v>90</v>
      </c>
      <c r="H49" s="26" t="s">
        <v>91</v>
      </c>
      <c r="I49" s="26"/>
      <c r="J49" s="26" t="s">
        <v>81</v>
      </c>
      <c r="K49" s="31" t="s">
        <v>167</v>
      </c>
      <c r="L49" s="28"/>
      <c r="M49" s="28"/>
      <c r="N49" s="28">
        <f t="shared" si="1"/>
        <v>2.6</v>
      </c>
    </row>
    <row r="50" spans="1:14" x14ac:dyDescent="0.25">
      <c r="A50" s="25">
        <v>44938</v>
      </c>
      <c r="B50" s="26" t="s">
        <v>120</v>
      </c>
      <c r="C50" s="27">
        <v>0.56111111111111112</v>
      </c>
      <c r="D50" s="27">
        <v>0.56458333333333333</v>
      </c>
      <c r="E50" s="26" t="s">
        <v>125</v>
      </c>
      <c r="F50" s="26">
        <v>1.9</v>
      </c>
      <c r="G50" s="26"/>
      <c r="H50" s="26" t="s">
        <v>81</v>
      </c>
      <c r="I50" s="26" t="s">
        <v>88</v>
      </c>
      <c r="J50" s="26" t="s">
        <v>89</v>
      </c>
      <c r="K50" s="31" t="s">
        <v>167</v>
      </c>
      <c r="L50" s="28"/>
      <c r="M50" s="28"/>
      <c r="N50" s="28">
        <f t="shared" si="1"/>
        <v>1.9</v>
      </c>
    </row>
    <row r="51" spans="1:14" x14ac:dyDescent="0.25">
      <c r="A51" s="25">
        <v>44938</v>
      </c>
      <c r="B51" s="26" t="s">
        <v>120</v>
      </c>
      <c r="C51" s="27">
        <v>0.5805555555555556</v>
      </c>
      <c r="D51" s="27">
        <v>0.58402777777777781</v>
      </c>
      <c r="E51" s="26"/>
      <c r="F51" s="26">
        <v>4.0999999999999996</v>
      </c>
      <c r="G51" s="26" t="s">
        <v>88</v>
      </c>
      <c r="H51" s="26" t="s">
        <v>89</v>
      </c>
      <c r="I51" s="26" t="s">
        <v>82</v>
      </c>
      <c r="J51" s="26" t="s">
        <v>83</v>
      </c>
      <c r="K51" s="31" t="s">
        <v>173</v>
      </c>
      <c r="L51" s="28"/>
      <c r="M51" s="28"/>
      <c r="N51" s="28">
        <f t="shared" si="1"/>
        <v>4.0999999999999996</v>
      </c>
    </row>
    <row r="52" spans="1:14" x14ac:dyDescent="0.25">
      <c r="A52" s="25">
        <v>44938</v>
      </c>
      <c r="B52" s="26" t="s">
        <v>120</v>
      </c>
      <c r="C52" s="27">
        <v>0.67083333333333339</v>
      </c>
      <c r="D52" s="27">
        <v>0.68055555555555547</v>
      </c>
      <c r="E52" s="26" t="s">
        <v>126</v>
      </c>
      <c r="F52" s="26">
        <v>3.6</v>
      </c>
      <c r="G52" s="26"/>
      <c r="H52" s="26" t="s">
        <v>127</v>
      </c>
      <c r="I52" s="26" t="s">
        <v>118</v>
      </c>
      <c r="J52" s="26" t="s">
        <v>119</v>
      </c>
      <c r="K52" s="31" t="s">
        <v>163</v>
      </c>
      <c r="L52" s="28"/>
      <c r="M52" s="28"/>
      <c r="N52" s="28">
        <f t="shared" si="1"/>
        <v>3.6</v>
      </c>
    </row>
    <row r="53" spans="1:14" x14ac:dyDescent="0.25">
      <c r="A53" s="25">
        <v>44938</v>
      </c>
      <c r="B53" s="26" t="s">
        <v>120</v>
      </c>
      <c r="C53" s="27">
        <v>0.74236111111111114</v>
      </c>
      <c r="D53" s="27">
        <v>0.74652777777777779</v>
      </c>
      <c r="E53" s="26" t="s">
        <v>128</v>
      </c>
      <c r="F53" s="26">
        <v>2.6</v>
      </c>
      <c r="G53" s="26" t="s">
        <v>118</v>
      </c>
      <c r="H53" s="26" t="s">
        <v>119</v>
      </c>
      <c r="I53" s="26" t="s">
        <v>129</v>
      </c>
      <c r="J53" s="26" t="s">
        <v>130</v>
      </c>
      <c r="K53" s="31" t="s">
        <v>163</v>
      </c>
      <c r="L53" s="28"/>
      <c r="M53" s="28"/>
      <c r="N53" s="28">
        <f t="shared" si="1"/>
        <v>2.6</v>
      </c>
    </row>
    <row r="54" spans="1:14" x14ac:dyDescent="0.25">
      <c r="A54" s="25">
        <v>44938</v>
      </c>
      <c r="B54" s="26" t="s">
        <v>120</v>
      </c>
      <c r="C54" s="27">
        <v>0.77986111111111101</v>
      </c>
      <c r="D54" s="27">
        <v>0.78055555555555556</v>
      </c>
      <c r="E54" s="26" t="s">
        <v>131</v>
      </c>
      <c r="F54" s="26">
        <v>0.7</v>
      </c>
      <c r="G54" s="26" t="s">
        <v>129</v>
      </c>
      <c r="H54" s="26" t="s">
        <v>130</v>
      </c>
      <c r="I54" s="26"/>
      <c r="J54" s="26" t="s">
        <v>116</v>
      </c>
      <c r="K54" s="31" t="s">
        <v>163</v>
      </c>
      <c r="L54" s="28"/>
      <c r="M54" s="28"/>
      <c r="N54" s="28">
        <f t="shared" si="1"/>
        <v>0.7</v>
      </c>
    </row>
    <row r="55" spans="1:14" x14ac:dyDescent="0.25">
      <c r="A55" s="25">
        <v>44938</v>
      </c>
      <c r="B55" s="26" t="s">
        <v>120</v>
      </c>
      <c r="C55" s="27">
        <v>0.79583333333333339</v>
      </c>
      <c r="D55" s="27">
        <v>0.80763888888888891</v>
      </c>
      <c r="E55" s="26"/>
      <c r="F55" s="26">
        <v>15.4</v>
      </c>
      <c r="G55" s="26"/>
      <c r="H55" s="26" t="s">
        <v>116</v>
      </c>
      <c r="I55" s="26"/>
      <c r="J55" s="26" t="s">
        <v>132</v>
      </c>
      <c r="K55" s="31" t="s">
        <v>174</v>
      </c>
      <c r="L55" s="28"/>
      <c r="M55" s="28">
        <v>-15</v>
      </c>
      <c r="N55" s="28">
        <f t="shared" si="1"/>
        <v>0.40000000000000036</v>
      </c>
    </row>
    <row r="56" spans="1:14" x14ac:dyDescent="0.25">
      <c r="A56" s="25">
        <v>44939</v>
      </c>
      <c r="B56" s="26" t="s">
        <v>133</v>
      </c>
      <c r="C56" s="27">
        <v>0.39930555555555558</v>
      </c>
      <c r="D56" s="27">
        <v>0.40486111111111112</v>
      </c>
      <c r="E56" s="26" t="s">
        <v>134</v>
      </c>
      <c r="F56" s="26">
        <v>2.7</v>
      </c>
      <c r="G56" s="26" t="s">
        <v>90</v>
      </c>
      <c r="H56" s="26" t="s">
        <v>91</v>
      </c>
      <c r="I56" s="26"/>
      <c r="J56" s="26" t="s">
        <v>81</v>
      </c>
      <c r="K56" s="31" t="s">
        <v>175</v>
      </c>
      <c r="L56" s="28"/>
      <c r="M56" s="28"/>
      <c r="N56" s="28">
        <f t="shared" si="1"/>
        <v>2.7</v>
      </c>
    </row>
    <row r="57" spans="1:14" x14ac:dyDescent="0.25">
      <c r="A57" s="25">
        <v>44939</v>
      </c>
      <c r="B57" s="26" t="s">
        <v>133</v>
      </c>
      <c r="C57" s="27">
        <v>0.4145833333333333</v>
      </c>
      <c r="D57" s="27">
        <v>0.4201388888888889</v>
      </c>
      <c r="E57" s="26" t="s">
        <v>109</v>
      </c>
      <c r="F57" s="26">
        <v>2.7</v>
      </c>
      <c r="G57" s="26"/>
      <c r="H57" s="26" t="s">
        <v>81</v>
      </c>
      <c r="I57" s="26" t="s">
        <v>99</v>
      </c>
      <c r="J57" s="26" t="s">
        <v>100</v>
      </c>
      <c r="K57" s="31" t="s">
        <v>176</v>
      </c>
      <c r="L57" s="28"/>
      <c r="M57" s="28"/>
      <c r="N57" s="28">
        <f t="shared" si="1"/>
        <v>2.7</v>
      </c>
    </row>
    <row r="58" spans="1:14" x14ac:dyDescent="0.25">
      <c r="A58" s="25">
        <v>44939</v>
      </c>
      <c r="B58" s="26" t="s">
        <v>133</v>
      </c>
      <c r="C58" s="27">
        <v>0.44861111111111113</v>
      </c>
      <c r="D58" s="27">
        <v>0.45694444444444443</v>
      </c>
      <c r="E58" s="26" t="s">
        <v>135</v>
      </c>
      <c r="F58" s="26">
        <v>3.3</v>
      </c>
      <c r="G58" s="26" t="s">
        <v>99</v>
      </c>
      <c r="H58" s="26" t="s">
        <v>100</v>
      </c>
      <c r="I58" s="26" t="s">
        <v>85</v>
      </c>
      <c r="J58" s="26" t="s">
        <v>86</v>
      </c>
      <c r="K58" s="31" t="s">
        <v>177</v>
      </c>
      <c r="L58" s="28"/>
      <c r="M58" s="28"/>
      <c r="N58" s="28">
        <f t="shared" si="1"/>
        <v>3.3</v>
      </c>
    </row>
    <row r="59" spans="1:14" x14ac:dyDescent="0.25">
      <c r="A59" s="25">
        <v>44939</v>
      </c>
      <c r="B59" s="26" t="s">
        <v>133</v>
      </c>
      <c r="C59" s="27">
        <v>0.53263888888888888</v>
      </c>
      <c r="D59" s="27">
        <v>0.53402777777777777</v>
      </c>
      <c r="E59" s="26" t="s">
        <v>136</v>
      </c>
      <c r="F59" s="26">
        <v>0.5</v>
      </c>
      <c r="G59" s="26" t="s">
        <v>82</v>
      </c>
      <c r="H59" s="26" t="s">
        <v>83</v>
      </c>
      <c r="I59" s="26"/>
      <c r="J59" s="26" t="s">
        <v>81</v>
      </c>
      <c r="K59" s="31" t="s">
        <v>169</v>
      </c>
      <c r="L59" s="28"/>
      <c r="M59" s="28"/>
      <c r="N59" s="28">
        <f t="shared" si="1"/>
        <v>0.5</v>
      </c>
    </row>
    <row r="60" spans="1:14" x14ac:dyDescent="0.25">
      <c r="A60" s="25">
        <v>44939</v>
      </c>
      <c r="B60" s="26" t="s">
        <v>133</v>
      </c>
      <c r="C60" s="27">
        <v>0.56111111111111112</v>
      </c>
      <c r="D60" s="27">
        <v>0.57638888888888895</v>
      </c>
      <c r="E60" s="26" t="s">
        <v>137</v>
      </c>
      <c r="F60" s="26">
        <v>8.1999999999999993</v>
      </c>
      <c r="G60" s="26"/>
      <c r="H60" s="26" t="s">
        <v>81</v>
      </c>
      <c r="I60" s="26"/>
      <c r="J60" s="26" t="s">
        <v>138</v>
      </c>
      <c r="K60" s="31" t="s">
        <v>168</v>
      </c>
      <c r="L60" s="28"/>
      <c r="M60" s="28"/>
      <c r="N60" s="28">
        <f t="shared" si="1"/>
        <v>8.1999999999999993</v>
      </c>
    </row>
    <row r="61" spans="1:14" x14ac:dyDescent="0.25">
      <c r="A61" s="25">
        <v>44939</v>
      </c>
      <c r="B61" s="26" t="s">
        <v>133</v>
      </c>
      <c r="C61" s="27">
        <v>0.60277777777777775</v>
      </c>
      <c r="D61" s="27">
        <v>0.61041666666666672</v>
      </c>
      <c r="E61" s="26"/>
      <c r="F61" s="26">
        <v>6.1</v>
      </c>
      <c r="G61" s="26"/>
      <c r="H61" s="26" t="s">
        <v>138</v>
      </c>
      <c r="I61" s="26" t="s">
        <v>139</v>
      </c>
      <c r="J61" s="26" t="s">
        <v>140</v>
      </c>
      <c r="K61" s="31" t="s">
        <v>167</v>
      </c>
      <c r="L61" s="28"/>
      <c r="M61" s="28"/>
      <c r="N61" s="28">
        <f t="shared" si="1"/>
        <v>6.1</v>
      </c>
    </row>
    <row r="62" spans="1:14" x14ac:dyDescent="0.25">
      <c r="A62" s="25">
        <v>44939</v>
      </c>
      <c r="B62" s="26" t="s">
        <v>133</v>
      </c>
      <c r="C62" s="27">
        <v>0.6791666666666667</v>
      </c>
      <c r="D62" s="27">
        <v>0.68263888888888891</v>
      </c>
      <c r="E62" s="26" t="s">
        <v>141</v>
      </c>
      <c r="F62" s="26">
        <v>1.9</v>
      </c>
      <c r="G62" s="26"/>
      <c r="H62" s="26" t="s">
        <v>116</v>
      </c>
      <c r="I62" s="26"/>
      <c r="J62" s="26" t="s">
        <v>142</v>
      </c>
      <c r="K62" s="31" t="s">
        <v>166</v>
      </c>
      <c r="L62" s="28"/>
      <c r="M62" s="28"/>
      <c r="N62" s="28">
        <f t="shared" si="1"/>
        <v>1.9</v>
      </c>
    </row>
    <row r="63" spans="1:14" x14ac:dyDescent="0.25">
      <c r="A63" s="25">
        <v>44939</v>
      </c>
      <c r="B63" s="26" t="s">
        <v>133</v>
      </c>
      <c r="C63" s="27">
        <v>0.68680555555555556</v>
      </c>
      <c r="D63" s="27">
        <v>0.68888888888888899</v>
      </c>
      <c r="E63" s="26" t="s">
        <v>143</v>
      </c>
      <c r="F63" s="26">
        <v>0.7</v>
      </c>
      <c r="G63" s="26"/>
      <c r="H63" s="26" t="s">
        <v>142</v>
      </c>
      <c r="I63" s="26" t="s">
        <v>144</v>
      </c>
      <c r="J63" s="26" t="s">
        <v>145</v>
      </c>
      <c r="K63" s="31" t="s">
        <v>165</v>
      </c>
      <c r="L63" s="28"/>
      <c r="M63" s="28"/>
      <c r="N63" s="28">
        <f t="shared" si="1"/>
        <v>0.7</v>
      </c>
    </row>
    <row r="64" spans="1:14" x14ac:dyDescent="0.25">
      <c r="A64" s="25">
        <v>44939</v>
      </c>
      <c r="B64" s="26" t="s">
        <v>133</v>
      </c>
      <c r="C64" s="27">
        <v>0.75624999999999998</v>
      </c>
      <c r="D64" s="27">
        <v>0.76041666666666663</v>
      </c>
      <c r="E64" s="26"/>
      <c r="F64" s="26">
        <v>2.7</v>
      </c>
      <c r="G64" s="26" t="s">
        <v>144</v>
      </c>
      <c r="H64" s="26" t="s">
        <v>145</v>
      </c>
      <c r="I64" s="26"/>
      <c r="J64" s="26" t="s">
        <v>116</v>
      </c>
      <c r="K64" s="31" t="s">
        <v>164</v>
      </c>
      <c r="L64" s="28"/>
      <c r="M64" s="28"/>
      <c r="N64" s="28">
        <f t="shared" si="1"/>
        <v>2.7</v>
      </c>
    </row>
    <row r="65" spans="1:14" x14ac:dyDescent="0.2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2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2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2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2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2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2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2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2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2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2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2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2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2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2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2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2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2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1"/>
        <v>0</v>
      </c>
    </row>
    <row r="83" spans="1:14" x14ac:dyDescent="0.2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1"/>
        <v>0</v>
      </c>
    </row>
    <row r="84" spans="1:14" x14ac:dyDescent="0.2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1"/>
        <v>0</v>
      </c>
    </row>
    <row r="85" spans="1:14" x14ac:dyDescent="0.2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2">F85+M85</f>
        <v>0</v>
      </c>
    </row>
    <row r="86" spans="1:14" x14ac:dyDescent="0.2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2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2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2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2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2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2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2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2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2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2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2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2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2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2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2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2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2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2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2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2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2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2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2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2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2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2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2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2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2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2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2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2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2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2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2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2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2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2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2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2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2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2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2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2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2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2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2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2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2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2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2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2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2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2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2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2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2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2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2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2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2"/>
        <v>0</v>
      </c>
    </row>
    <row r="147" spans="1:14" x14ac:dyDescent="0.2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2"/>
        <v>0</v>
      </c>
    </row>
    <row r="148" spans="1:14" x14ac:dyDescent="0.2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2"/>
        <v>0</v>
      </c>
    </row>
    <row r="149" spans="1:14" x14ac:dyDescent="0.2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3">F149+M149</f>
        <v>0</v>
      </c>
    </row>
    <row r="150" spans="1:14" x14ac:dyDescent="0.2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2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2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2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2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2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2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2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2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2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2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2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2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2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2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2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2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2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2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2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2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2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2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2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2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2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2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2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2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2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2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2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2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2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2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2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2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2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2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2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2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2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2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2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2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2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2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2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2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2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2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2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2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2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2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2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2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2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2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2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2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3"/>
        <v>0</v>
      </c>
    </row>
    <row r="211" spans="1:14" x14ac:dyDescent="0.2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3"/>
        <v>0</v>
      </c>
    </row>
    <row r="212" spans="1:14" x14ac:dyDescent="0.2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3"/>
        <v>0</v>
      </c>
    </row>
    <row r="213" spans="1:14" x14ac:dyDescent="0.2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4">F213+M213</f>
        <v>0</v>
      </c>
    </row>
    <row r="214" spans="1:14" x14ac:dyDescent="0.2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2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2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2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2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2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2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2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2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2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2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2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2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2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2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2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2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2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2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2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2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2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2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2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2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2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2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2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2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2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2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2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2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2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2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2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2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2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2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2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2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2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2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2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2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2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2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2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2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2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2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2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2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2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2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2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2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2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2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2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2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4"/>
        <v>0</v>
      </c>
    </row>
    <row r="275" spans="1:14" x14ac:dyDescent="0.2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4"/>
        <v>0</v>
      </c>
    </row>
    <row r="276" spans="1:14" x14ac:dyDescent="0.2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4"/>
        <v>0</v>
      </c>
    </row>
    <row r="277" spans="1:14" x14ac:dyDescent="0.2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5">F277+M277</f>
        <v>0</v>
      </c>
    </row>
    <row r="278" spans="1:14" x14ac:dyDescent="0.2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2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2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2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2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2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2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2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2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2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2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2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5"/>
        <v>0</v>
      </c>
    </row>
    <row r="290" spans="1:14" x14ac:dyDescent="0.2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5"/>
        <v>0</v>
      </c>
    </row>
    <row r="291" spans="1:14" x14ac:dyDescent="0.2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5"/>
        <v>0</v>
      </c>
    </row>
    <row r="292" spans="1:14" x14ac:dyDescent="0.2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2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2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2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2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2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2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2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2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2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2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2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2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2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2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2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2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2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2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2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2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2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2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2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2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2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2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2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2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2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2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2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2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2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2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2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2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2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2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2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2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2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2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2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2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2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2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5"/>
        <v>0</v>
      </c>
    </row>
    <row r="339" spans="1:14" x14ac:dyDescent="0.2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5"/>
        <v>0</v>
      </c>
    </row>
    <row r="340" spans="1:14" x14ac:dyDescent="0.2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5"/>
        <v>0</v>
      </c>
    </row>
    <row r="341" spans="1:14" x14ac:dyDescent="0.2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6">F341+M341</f>
        <v>0</v>
      </c>
    </row>
    <row r="342" spans="1:14" x14ac:dyDescent="0.2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2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2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2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2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2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2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2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2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2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2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2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2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2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2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2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2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2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2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2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2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2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2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2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2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2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2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2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2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2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2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2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2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2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2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2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2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2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2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2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2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2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2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2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2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2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2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2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2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2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2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2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2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2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2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2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2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2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2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2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2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6"/>
        <v>0</v>
      </c>
    </row>
    <row r="403" spans="1:14" x14ac:dyDescent="0.2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6"/>
        <v>0</v>
      </c>
    </row>
    <row r="404" spans="1:14" x14ac:dyDescent="0.2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6"/>
        <v>0</v>
      </c>
    </row>
    <row r="405" spans="1:14" x14ac:dyDescent="0.2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7">F405+M405</f>
        <v>0</v>
      </c>
    </row>
    <row r="406" spans="1:14" x14ac:dyDescent="0.2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2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2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2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2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2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2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2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2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2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2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2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2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2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2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2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2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2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2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2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2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2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2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2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2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2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2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2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2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2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2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2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2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2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2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2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2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2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2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2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2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2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2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2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2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2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2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2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2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2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2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2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2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2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2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2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2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2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2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2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2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7"/>
        <v>0</v>
      </c>
    </row>
    <row r="467" spans="1:14" x14ac:dyDescent="0.2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7"/>
        <v>0</v>
      </c>
    </row>
    <row r="468" spans="1:14" x14ac:dyDescent="0.2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7"/>
        <v>0</v>
      </c>
    </row>
    <row r="469" spans="1:14" x14ac:dyDescent="0.2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8">F469+M469</f>
        <v>0</v>
      </c>
    </row>
    <row r="470" spans="1:14" x14ac:dyDescent="0.2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2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2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2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2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2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2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2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2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2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2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2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2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2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2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2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2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2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2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2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2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2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2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2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2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2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2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8"/>
        <v>0</v>
      </c>
    </row>
    <row r="497" spans="1:14" x14ac:dyDescent="0.25">
      <c r="A497" s="25"/>
      <c r="B497" s="26"/>
      <c r="C497" s="27"/>
      <c r="D497" s="27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8"/>
        <v>0</v>
      </c>
    </row>
    <row r="498" spans="1:14" x14ac:dyDescent="0.25">
      <c r="A498" s="25"/>
      <c r="B498" s="26"/>
      <c r="C498" s="27"/>
      <c r="D498" s="27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8"/>
        <v>0</v>
      </c>
    </row>
    <row r="499" spans="1:14" x14ac:dyDescent="0.25">
      <c r="K499" s="81"/>
      <c r="L499" s="81"/>
    </row>
    <row r="1048575" spans="11:12" x14ac:dyDescent="0.25">
      <c r="K1048575" s="82"/>
      <c r="L1048575" s="82"/>
    </row>
  </sheetData>
  <mergeCells count="59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5" x14ac:dyDescent="0.25"/>
  <cols>
    <col min="1" max="1" width="12.28515625" customWidth="1"/>
    <col min="2" max="2" width="9.5703125" customWidth="1"/>
    <col min="3" max="4" width="12" customWidth="1"/>
    <col min="5" max="5" width="21" customWidth="1"/>
    <col min="6" max="6" width="22.7109375" customWidth="1"/>
    <col min="7" max="7" width="23.85546875" customWidth="1"/>
    <col min="8" max="8" width="12" hidden="1" customWidth="1"/>
    <col min="9" max="9" width="24" customWidth="1"/>
    <col min="10" max="10" width="1.140625" hidden="1" customWidth="1"/>
    <col min="11" max="11" width="33.28515625" customWidth="1"/>
    <col min="12" max="12" width="20.7109375" customWidth="1"/>
    <col min="13" max="13" width="15.85546875" customWidth="1"/>
    <col min="14" max="14" width="14.5703125" customWidth="1"/>
    <col min="15" max="15" width="10.5703125" customWidth="1"/>
  </cols>
  <sheetData>
    <row r="1" spans="1:16" ht="18" x14ac:dyDescent="0.25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25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2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25">
      <c r="A4" s="48" t="s">
        <v>10</v>
      </c>
      <c r="B4" s="59"/>
      <c r="C4" s="50" t="s">
        <v>75</v>
      </c>
      <c r="D4" s="51"/>
      <c r="E4" s="11"/>
      <c r="F4" s="11"/>
      <c r="G4" s="11"/>
      <c r="H4" s="11"/>
      <c r="I4" s="11"/>
      <c r="J4" s="11"/>
      <c r="K4" s="11"/>
      <c r="L4" s="11"/>
      <c r="M4" s="60" t="s">
        <v>11</v>
      </c>
      <c r="N4" s="61"/>
      <c r="O4" s="45">
        <f>SUM(O6)+O11</f>
        <v>9.25</v>
      </c>
      <c r="P4" s="46"/>
    </row>
    <row r="5" spans="1:16" ht="36.6" customHeight="1" x14ac:dyDescent="0.25">
      <c r="A5" s="48" t="s">
        <v>12</v>
      </c>
      <c r="B5" s="49"/>
      <c r="C5" s="50" t="s">
        <v>76</v>
      </c>
      <c r="D5" s="51"/>
      <c r="E5" s="11"/>
      <c r="F5" s="11"/>
      <c r="G5" s="11"/>
      <c r="H5" s="11"/>
      <c r="I5" s="11"/>
      <c r="J5" s="11"/>
      <c r="K5" s="11"/>
      <c r="L5" s="11"/>
      <c r="M5" s="49"/>
      <c r="N5" s="49"/>
      <c r="O5" s="47"/>
      <c r="P5" s="47"/>
    </row>
    <row r="6" spans="1:16" ht="60.75" customHeight="1" x14ac:dyDescent="0.25">
      <c r="A6" s="52" t="s">
        <v>13</v>
      </c>
      <c r="B6" s="53"/>
      <c r="C6" s="54">
        <v>8.75</v>
      </c>
      <c r="D6" s="51"/>
      <c r="E6" s="12"/>
      <c r="F6" s="12"/>
      <c r="G6" s="12"/>
      <c r="H6" s="12"/>
      <c r="I6" s="12"/>
      <c r="J6" s="12"/>
      <c r="K6" s="12"/>
      <c r="L6" s="12"/>
      <c r="M6" s="55" t="s">
        <v>14</v>
      </c>
      <c r="N6" s="56"/>
      <c r="O6" s="57">
        <f>SUM(C10:L10)</f>
        <v>9.25</v>
      </c>
      <c r="P6" s="58"/>
    </row>
    <row r="7" spans="1:16" ht="38.1" customHeight="1" x14ac:dyDescent="0.25">
      <c r="A7" s="62" t="s">
        <v>54</v>
      </c>
      <c r="B7" s="37"/>
      <c r="C7" s="54"/>
      <c r="D7" s="51"/>
      <c r="E7" s="12"/>
      <c r="F7" s="12"/>
      <c r="G7" s="12"/>
      <c r="H7" s="12"/>
      <c r="I7" s="12"/>
      <c r="J7" s="12"/>
      <c r="K7" s="12"/>
      <c r="L7" s="12"/>
      <c r="M7" s="55" t="s">
        <v>15</v>
      </c>
      <c r="N7" s="55"/>
      <c r="O7" s="40">
        <f>SUM(L21:L498)</f>
        <v>3.42</v>
      </c>
      <c r="P7" s="41"/>
    </row>
    <row r="8" spans="1:16" ht="47.45" customHeight="1" x14ac:dyDescent="0.25">
      <c r="A8" s="42" t="s">
        <v>16</v>
      </c>
      <c r="B8" s="42"/>
      <c r="C8" s="43">
        <v>1</v>
      </c>
      <c r="D8" s="44"/>
      <c r="E8" s="13"/>
      <c r="F8" s="13"/>
      <c r="G8" s="13"/>
      <c r="H8" s="13"/>
      <c r="I8" s="13"/>
      <c r="J8" s="13"/>
      <c r="K8" s="13"/>
      <c r="L8" s="13"/>
      <c r="M8" s="55"/>
      <c r="N8" s="55"/>
      <c r="O8" s="41"/>
      <c r="P8" s="41"/>
    </row>
    <row r="9" spans="1:16" ht="44.1" customHeight="1" x14ac:dyDescent="0.25">
      <c r="A9" s="42" t="s">
        <v>17</v>
      </c>
      <c r="B9" s="42"/>
      <c r="C9" s="73">
        <v>0.5</v>
      </c>
      <c r="D9" s="51"/>
      <c r="E9" s="14"/>
      <c r="F9" s="14"/>
      <c r="G9" s="14"/>
      <c r="H9" s="14"/>
      <c r="I9" s="14"/>
      <c r="J9" s="14"/>
      <c r="K9" s="14"/>
      <c r="L9" s="14"/>
      <c r="M9" s="55" t="s">
        <v>18</v>
      </c>
      <c r="N9" s="56"/>
      <c r="O9" s="74">
        <f>SUM(N21:N498)</f>
        <v>11.4</v>
      </c>
      <c r="P9" s="75"/>
    </row>
    <row r="10" spans="1:16" ht="63.75" customHeight="1" x14ac:dyDescent="0.25">
      <c r="A10" s="76" t="s">
        <v>19</v>
      </c>
      <c r="B10" s="76"/>
      <c r="C10" s="77">
        <f>SUM(C6+C7+C8-C9)</f>
        <v>9.25</v>
      </c>
      <c r="D10" s="77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5" t="s">
        <v>23</v>
      </c>
      <c r="N10" s="55"/>
      <c r="O10" s="55"/>
      <c r="P10" s="55"/>
    </row>
    <row r="11" spans="1:16" ht="22.5" customHeight="1" x14ac:dyDescent="0.35">
      <c r="A11" s="63" t="s">
        <v>20</v>
      </c>
      <c r="B11" s="64"/>
      <c r="C11" s="65"/>
      <c r="D11" s="66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3" t="s">
        <v>22</v>
      </c>
      <c r="N11" s="83"/>
      <c r="O11" s="67">
        <f>SUM(A11:I11)</f>
        <v>0</v>
      </c>
      <c r="P11" s="67"/>
    </row>
    <row r="12" spans="1:16" ht="18.75" x14ac:dyDescent="0.25">
      <c r="A12" s="68" t="s">
        <v>24</v>
      </c>
      <c r="B12" s="68"/>
      <c r="C12" s="4" t="s">
        <v>25</v>
      </c>
      <c r="D12" s="5" t="s">
        <v>26</v>
      </c>
      <c r="E12" s="5" t="s">
        <v>27</v>
      </c>
      <c r="F12" s="69" t="s">
        <v>28</v>
      </c>
      <c r="G12" s="69"/>
      <c r="H12" s="69"/>
      <c r="I12" s="69"/>
      <c r="J12" s="19"/>
      <c r="K12" s="70" t="s">
        <v>29</v>
      </c>
      <c r="L12" s="70"/>
      <c r="M12" s="70"/>
      <c r="N12" s="70"/>
      <c r="O12" s="70"/>
    </row>
    <row r="13" spans="1:16" ht="18.75" x14ac:dyDescent="0.25">
      <c r="A13" s="78" t="s">
        <v>30</v>
      </c>
      <c r="B13" s="78"/>
      <c r="C13" s="6"/>
      <c r="D13" s="7">
        <v>1</v>
      </c>
      <c r="E13" s="5">
        <f>SUM(C13:D13)</f>
        <v>1</v>
      </c>
      <c r="F13" s="79"/>
      <c r="G13" s="79"/>
      <c r="H13" s="79"/>
      <c r="I13" s="79"/>
      <c r="J13" s="20"/>
      <c r="K13" s="80" t="s">
        <v>77</v>
      </c>
      <c r="L13" s="80"/>
      <c r="M13" s="80"/>
      <c r="N13" s="80"/>
      <c r="O13" s="80"/>
    </row>
    <row r="14" spans="1:16" ht="18.75" x14ac:dyDescent="0.25">
      <c r="A14" s="78" t="s">
        <v>31</v>
      </c>
      <c r="B14" s="78"/>
      <c r="C14" s="8"/>
      <c r="D14" s="9"/>
      <c r="E14" s="5"/>
      <c r="F14" s="79"/>
      <c r="G14" s="79"/>
      <c r="H14" s="79"/>
      <c r="I14" s="79"/>
      <c r="J14" s="20"/>
      <c r="K14" s="80"/>
      <c r="L14" s="80"/>
      <c r="M14" s="80"/>
      <c r="N14" s="80"/>
      <c r="O14" s="80"/>
    </row>
    <row r="15" spans="1:16" ht="18.75" x14ac:dyDescent="0.25">
      <c r="A15" s="78" t="s">
        <v>32</v>
      </c>
      <c r="B15" s="78"/>
      <c r="C15" s="6"/>
      <c r="D15" s="7"/>
      <c r="E15" s="5"/>
      <c r="F15" s="79"/>
      <c r="G15" s="79"/>
      <c r="H15" s="79"/>
      <c r="I15" s="79"/>
      <c r="J15" s="20"/>
      <c r="K15" s="80"/>
      <c r="L15" s="80"/>
      <c r="M15" s="80"/>
      <c r="N15" s="80"/>
      <c r="O15" s="80"/>
    </row>
    <row r="16" spans="1:16" ht="18.75" x14ac:dyDescent="0.25">
      <c r="A16" s="78" t="s">
        <v>33</v>
      </c>
      <c r="B16" s="78"/>
      <c r="C16" s="6"/>
      <c r="D16" s="7"/>
      <c r="E16" s="5"/>
      <c r="F16" s="79"/>
      <c r="G16" s="79"/>
      <c r="H16" s="79"/>
      <c r="I16" s="79"/>
      <c r="J16" s="20"/>
      <c r="K16" s="80"/>
      <c r="L16" s="80"/>
      <c r="M16" s="80"/>
      <c r="N16" s="80"/>
      <c r="O16" s="80"/>
    </row>
    <row r="17" spans="1:15" ht="18.75" x14ac:dyDescent="0.25">
      <c r="A17" s="78" t="s">
        <v>34</v>
      </c>
      <c r="B17" s="78"/>
      <c r="C17" s="6"/>
      <c r="D17" s="7"/>
      <c r="E17" s="5"/>
      <c r="F17" s="79"/>
      <c r="G17" s="79"/>
      <c r="H17" s="79"/>
      <c r="I17" s="79"/>
      <c r="J17" s="20"/>
      <c r="K17" s="80"/>
      <c r="L17" s="80"/>
      <c r="M17" s="80"/>
      <c r="N17" s="80"/>
      <c r="O17" s="80"/>
    </row>
    <row r="18" spans="1:15" ht="18.75" x14ac:dyDescent="0.25">
      <c r="A18" s="78" t="s">
        <v>35</v>
      </c>
      <c r="B18" s="78"/>
      <c r="C18" s="6"/>
      <c r="D18" s="7"/>
      <c r="E18" s="5"/>
      <c r="F18" s="79"/>
      <c r="G18" s="79"/>
      <c r="H18" s="79"/>
      <c r="I18" s="79"/>
      <c r="J18" s="20"/>
      <c r="K18" s="80"/>
      <c r="L18" s="80"/>
      <c r="M18" s="80"/>
      <c r="N18" s="80"/>
      <c r="O18" s="80"/>
    </row>
    <row r="19" spans="1:15" ht="18.75" x14ac:dyDescent="0.25">
      <c r="A19" s="78" t="s">
        <v>36</v>
      </c>
      <c r="B19" s="78"/>
      <c r="C19" s="6"/>
      <c r="D19" s="7"/>
      <c r="E19" s="5"/>
      <c r="F19" s="79"/>
      <c r="G19" s="79"/>
      <c r="H19" s="79"/>
      <c r="I19" s="79"/>
      <c r="J19" s="20"/>
      <c r="K19" s="80"/>
      <c r="L19" s="80"/>
      <c r="M19" s="80"/>
      <c r="N19" s="80"/>
      <c r="O19" s="80"/>
    </row>
    <row r="20" spans="1:15" ht="94.5" customHeight="1" x14ac:dyDescent="0.2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2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2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2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2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2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2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2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2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2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2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2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2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2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2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2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2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2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2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2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2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2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2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2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2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2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2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2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2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2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2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2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2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2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2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2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2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2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2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2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2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2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2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2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2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2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2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2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2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2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2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2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2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2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2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2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2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2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2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2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2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2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2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2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2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2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2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2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2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2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2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2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2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2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2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2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2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2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2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2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2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2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2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2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2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2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2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2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2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2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2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2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2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2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2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2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2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2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2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2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2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2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2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2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2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2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2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2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2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2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2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2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2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2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2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2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2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2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2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2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2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2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2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2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2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2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2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2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2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2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2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2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2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2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2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2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2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2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2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2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2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2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2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2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2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2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2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2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2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2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2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2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2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2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2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2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2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2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2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2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2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2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2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2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2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2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2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2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2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2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2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2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2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2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2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2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2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2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2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2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2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2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2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2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2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2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2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2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2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2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2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2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2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2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2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2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2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2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2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2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2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2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2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2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2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2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2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2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2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2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2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2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2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2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2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2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2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2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2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2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2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2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2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2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2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2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2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2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2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2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2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2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2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2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2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2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2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2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2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2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2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2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2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2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2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2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2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25">
      <c r="K499" s="81"/>
      <c r="L499" s="81"/>
    </row>
    <row r="1048575" spans="11:12" x14ac:dyDescent="0.25">
      <c r="K1048575" s="82"/>
      <c r="L1048575" s="82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2022-05-26T15:05:30Z</dcterms:created>
  <dcterms:modified xsi:type="dcterms:W3CDTF">2023-01-16T13:57:30Z</dcterms:modified>
</cp:coreProperties>
</file>