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TER" sheetId="1" r:id="rId4"/>
    <sheet state="visible" name="53" sheetId="2" r:id="rId5"/>
    <sheet state="visible" name="426" sheetId="3" r:id="rId6"/>
    <sheet state="visible" name="412" sheetId="4" r:id="rId7"/>
    <sheet state="visible" name="419" sheetId="5" r:id="rId8"/>
    <sheet state="visible" name="45" sheetId="6" r:id="rId9"/>
    <sheet state="visible" name="329" sheetId="7" r:id="rId10"/>
    <sheet state="visible" name="322" sheetId="8" r:id="rId11"/>
    <sheet state="visible" name="315" sheetId="9" r:id="rId12"/>
    <sheet state="visible" name="38" sheetId="10" r:id="rId13"/>
    <sheet state="visible" name="31" sheetId="11" r:id="rId14"/>
    <sheet state="visible" name="222" sheetId="12" r:id="rId15"/>
    <sheet state="visible" name="215" sheetId="13" r:id="rId16"/>
    <sheet state="visible" name="28" sheetId="14" r:id="rId17"/>
    <sheet state="visible" name="21" sheetId="15" r:id="rId18"/>
    <sheet state="visible" name="125" sheetId="16" r:id="rId19"/>
    <sheet state="visible" name="118" sheetId="17" r:id="rId20"/>
    <sheet state="visible" name="111" sheetId="18" r:id="rId21"/>
    <sheet state="visible" name="14" sheetId="19" r:id="rId22"/>
    <sheet state="visible" name="1228" sheetId="20" r:id="rId23"/>
    <sheet state="visible" name="1221" sheetId="21" r:id="rId24"/>
    <sheet state="visible" name="1214" sheetId="22" r:id="rId25"/>
    <sheet state="visible" name="127" sheetId="23" r:id="rId26"/>
    <sheet state="visible" name="1130" sheetId="24" r:id="rId27"/>
  </sheets>
  <definedNames/>
  <calcPr/>
  <extLst>
    <ext uri="GoogleSheetsCustomDataVersion2">
      <go:sheetsCustomData xmlns:go="http://customooxmlschemas.google.com/" r:id="rId28" roundtripDataChecksum="A3pXvXrWkuqNf/b3cxhThkcNdhB3R15IYtNzgd48/QY="/>
    </ext>
  </extLst>
</workbook>
</file>

<file path=xl/sharedStrings.xml><?xml version="1.0" encoding="utf-8"?>
<sst xmlns="http://schemas.openxmlformats.org/spreadsheetml/2006/main" count="6773" uniqueCount="1258">
  <si>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</si>
  <si>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t>WEEK ENDING DATE:</t>
  </si>
  <si>
    <t>Master</t>
  </si>
  <si>
    <t>Home Base District Address:</t>
  </si>
  <si>
    <t>1200 Front Ave, Grand Rapids</t>
  </si>
  <si>
    <t>Typical Commute (Miles):</t>
  </si>
  <si>
    <t>Name:</t>
  </si>
  <si>
    <t>Bobbi Jo Kuiper</t>
  </si>
  <si>
    <t>Home Addresss:</t>
  </si>
  <si>
    <t>6425 Lake Michigan Drive, Allendale 49401</t>
  </si>
  <si>
    <t>Typical Commute (Minutes):</t>
  </si>
  <si>
    <t>Minutes Converted to Decimal Hours</t>
  </si>
  <si>
    <t>Daily Totals</t>
  </si>
  <si>
    <t>MON</t>
  </si>
  <si>
    <t>TUES</t>
  </si>
  <si>
    <t>WED</t>
  </si>
  <si>
    <t>THUR</t>
  </si>
  <si>
    <t>FRI</t>
  </si>
  <si>
    <t>SAT</t>
  </si>
  <si>
    <t>SUN</t>
  </si>
  <si>
    <t>Weekly TOTALS</t>
  </si>
  <si>
    <t>Time You Arrived at First account</t>
  </si>
  <si>
    <t>Total with PTO/Holiday and Hours Worked</t>
  </si>
  <si>
    <t>Time You Left Last account</t>
  </si>
  <si>
    <t xml:space="preserve"> Total Number of Hours ON SITE  (Start to Finish)</t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</si>
  <si>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</si>
  <si>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t>Drive Time To First/Last Account MINUS Typical Communte (Minutes):</t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</si>
  <si>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</si>
  <si>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</si>
  <si>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t>Production Hours for the week:
Does this match your hours in MITC 999 pin?</t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</si>
  <si>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</si>
  <si>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t>Hours Before &amp; After Shift:</t>
  </si>
  <si>
    <t xml:space="preserve"> Lunch/Breaks Taken</t>
  </si>
  <si>
    <t>Miles</t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</si>
  <si>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</si>
  <si>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t>Holiday / PTO Time</t>
  </si>
  <si>
    <t>Holiday: Enter 10 hours  
PTO Enter: 10 hours if full day, 5 hours if half day</t>
  </si>
  <si>
    <t>Before Time</t>
  </si>
  <si>
    <t>Time Before doing What? If, hours claimed above</t>
  </si>
  <si>
    <t>After Time</t>
  </si>
  <si>
    <t>Time After doing What? If, hours claimed above</t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</si>
  <si>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</si>
  <si>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Monday</t>
  </si>
  <si>
    <t>Tuesday</t>
  </si>
  <si>
    <t>Wednesday</t>
  </si>
  <si>
    <t>Thursday</t>
  </si>
  <si>
    <t>Friday</t>
  </si>
  <si>
    <t>Saturday</t>
  </si>
  <si>
    <t>Sunday</t>
  </si>
  <si>
    <t xml:space="preserve">Export Data from Trip Log,  Copy Columns A - K from download, then paste values (Paste 123 option) into your timesheet. </t>
  </si>
  <si>
    <t xml:space="preserve"> If Trip Log Auto Fill In G OR I is not correct location please note Correct location in the row needing attention in this column</t>
  </si>
  <si>
    <t>Date</t>
  </si>
  <si>
    <t>Day</t>
  </si>
  <si>
    <t>Start Time 
of 
Travel</t>
  </si>
  <si>
    <t>End 
Time 
of 
Travel</t>
  </si>
  <si>
    <t>Stay Time at Location</t>
  </si>
  <si>
    <t>Mileage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</si>
  <si>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</si>
  <si>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t>From Location Address</t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</si>
  <si>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</si>
  <si>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t>To Location Address</t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</si>
  <si>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</si>
  <si>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</si>
  <si>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</si>
  <si>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t>Total Mileage</t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</si>
  <si>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</si>
  <si>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</si>
  <si>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</si>
  <si>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</si>
  <si>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</si>
  <si>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</si>
  <si>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</si>
  <si>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</si>
  <si>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</si>
  <si>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</si>
  <si>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</si>
  <si>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</si>
  <si>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</si>
  <si>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</si>
  <si>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</si>
  <si>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</si>
  <si>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</si>
  <si>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</si>
  <si>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</si>
  <si>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</si>
  <si>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</si>
  <si>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emails</t>
  </si>
  <si>
    <t xml:space="preserve">reverse tracker, emails, closing report </t>
  </si>
  <si>
    <t>emails, cbp, reachout for help</t>
  </si>
  <si>
    <t>closing report, emails, reverse tracker, mitc</t>
  </si>
  <si>
    <t>cbp, calling to find coverage</t>
  </si>
  <si>
    <t xml:space="preserve">tried to do closing report portal was not working </t>
  </si>
  <si>
    <t>cbp, emails, texts</t>
  </si>
  <si>
    <t>closing report, reverse tracker, email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</si>
  <si>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</si>
  <si>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</si>
  <si>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</si>
  <si>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</si>
  <si>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</si>
  <si>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</si>
  <si>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Mon</t>
  </si>
  <si>
    <t>2h 22m</t>
  </si>
  <si>
    <t>home</t>
  </si>
  <si>
    <t>64th Avenue, Allendale, 49401</t>
  </si>
  <si>
    <t>GRBS Office</t>
  </si>
  <si>
    <t>317 Leonard Street Northwest, Grand Rapids, 49504</t>
  </si>
  <si>
    <t>staff meeting</t>
  </si>
  <si>
    <t>2h 6m</t>
  </si>
  <si>
    <t>GRPS Dickinson</t>
  </si>
  <si>
    <t>448 Dickinson St SE, Grand Rapids, MI 49507</t>
  </si>
  <si>
    <t>serviced</t>
  </si>
  <si>
    <t>2m</t>
  </si>
  <si>
    <t>Westwood</t>
  </si>
  <si>
    <t>Beaumont Drive Northwest, Grand Rapids, 49504</t>
  </si>
  <si>
    <t>let team in no grps employee today</t>
  </si>
  <si>
    <t>13m</t>
  </si>
  <si>
    <t xml:space="preserve">serviced </t>
  </si>
  <si>
    <t>10m</t>
  </si>
  <si>
    <t>GRPS University Prep</t>
  </si>
  <si>
    <t>512 Division Ave S, Grand Rapids, MI 49503</t>
  </si>
  <si>
    <t>3h 38m</t>
  </si>
  <si>
    <t>GR Museum School</t>
  </si>
  <si>
    <t>272 PEARL ST NW, GRAND RAPIDS, MI 49504</t>
  </si>
  <si>
    <t>-15</t>
  </si>
  <si>
    <t>Tue</t>
  </si>
  <si>
    <t>1h 13m</t>
  </si>
  <si>
    <t>met janvier</t>
  </si>
  <si>
    <t>1h 12m</t>
  </si>
  <si>
    <t>showed Julian around</t>
  </si>
  <si>
    <t>21m</t>
  </si>
  <si>
    <t>621 Fulton St W, Grand Rapids, MI 49504</t>
  </si>
  <si>
    <t>Adobe dinner</t>
  </si>
  <si>
    <t>7m</t>
  </si>
  <si>
    <t>Bridge/Valley (WB), Grand Rapids, MI 49504</t>
  </si>
  <si>
    <t>waiting to go to westwood to see Kimmie</t>
  </si>
  <si>
    <t>2h 17m</t>
  </si>
  <si>
    <t>here to see Kimmie and do sbs</t>
  </si>
  <si>
    <t>2h 2m</t>
  </si>
  <si>
    <t>City High school</t>
  </si>
  <si>
    <t>1720 Plainfield Ave NE, Grand Rapids, MI 49505</t>
  </si>
  <si>
    <t>sbs</t>
  </si>
  <si>
    <t>Wed</t>
  </si>
  <si>
    <t>1h 31m</t>
  </si>
  <si>
    <t>ww healthy habits -15</t>
  </si>
  <si>
    <t>1h 53m</t>
  </si>
  <si>
    <t>North Park School</t>
  </si>
  <si>
    <t>Cheney Avenue Northeast, Grand Rapids, 49525</t>
  </si>
  <si>
    <t>19m</t>
  </si>
  <si>
    <t xml:space="preserve">let team in </t>
  </si>
  <si>
    <t>2h 18m</t>
  </si>
  <si>
    <t>2h 20m</t>
  </si>
  <si>
    <t>5371 Lake Michigan Dr, Allendale, MI 49401</t>
  </si>
  <si>
    <t>Thu</t>
  </si>
  <si>
    <t>13h 55m</t>
  </si>
  <si>
    <t>35m</t>
  </si>
  <si>
    <t>Innovation central grps</t>
  </si>
  <si>
    <t>Fountain Street Northeast, Grand Rapids, 49503</t>
  </si>
  <si>
    <t>50m</t>
  </si>
  <si>
    <t>39m</t>
  </si>
  <si>
    <t>16m</t>
  </si>
  <si>
    <t>18m</t>
  </si>
  <si>
    <t>1h 33m</t>
  </si>
  <si>
    <t>43m</t>
  </si>
  <si>
    <t>Fri</t>
  </si>
  <si>
    <t>12h 39m</t>
  </si>
  <si>
    <t>home -15</t>
  </si>
  <si>
    <t>1h 42m</t>
  </si>
  <si>
    <t>gr Ford elw</t>
  </si>
  <si>
    <t>Prospect Avenue Southeast, Grand Rapids, 49507</t>
  </si>
  <si>
    <t>gloves to Ryan for alex</t>
  </si>
  <si>
    <t>2h 24m</t>
  </si>
  <si>
    <t>2h 52m</t>
  </si>
  <si>
    <t>GRPS Southwest MS/HS</t>
  </si>
  <si>
    <t>327 Rumsey St SW, Grand Rapids, MI 49503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</si>
  <si>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</si>
  <si>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</si>
  <si>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</si>
  <si>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</si>
  <si>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</si>
  <si>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</si>
  <si>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</si>
  <si>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phone calls, texts, emails</t>
  </si>
  <si>
    <t>reverse tracker, emails, texts, phone ccalls, closing report</t>
  </si>
  <si>
    <t>mitc, emails, texts maps closing report</t>
  </si>
  <si>
    <t>mitc, reverse tracker, closing report, maps</t>
  </si>
  <si>
    <t xml:space="preserve">cbp, emails </t>
  </si>
  <si>
    <t>mitc, closing report maps</t>
  </si>
  <si>
    <t>cbp emails calls</t>
  </si>
  <si>
    <t xml:space="preserve">mitc, pto, emails, maps </t>
  </si>
  <si>
    <t xml:space="preserve">close out schools </t>
  </si>
  <si>
    <t xml:space="preserve">time sheet payroll forms trip log email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</si>
  <si>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</si>
  <si>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</si>
  <si>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</si>
  <si>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</si>
  <si>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</si>
  <si>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</si>
  <si>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1h 47m</t>
  </si>
  <si>
    <t>staffing</t>
  </si>
  <si>
    <t>34m</t>
  </si>
  <si>
    <t>GRPS Alger MS</t>
  </si>
  <si>
    <t>921 Alger St SE, Grand Rapids, MI 49507</t>
  </si>
  <si>
    <t>stopped to walk</t>
  </si>
  <si>
    <t>41m</t>
  </si>
  <si>
    <t>1540 28th St SE, Grand Rapids, MI 49508</t>
  </si>
  <si>
    <t>shopping for snacks</t>
  </si>
  <si>
    <t>1h 40m</t>
  </si>
  <si>
    <t>put together snack bags</t>
  </si>
  <si>
    <t>14m</t>
  </si>
  <si>
    <t>snack bags handed out</t>
  </si>
  <si>
    <t>38m</t>
  </si>
  <si>
    <t>walked and snack bags</t>
  </si>
  <si>
    <t>walked and gave snack bags</t>
  </si>
  <si>
    <t>55m</t>
  </si>
  <si>
    <t>GRPS Burton</t>
  </si>
  <si>
    <t>2133 Buchanan Ave SW, Grand Rapids, MI 49507</t>
  </si>
  <si>
    <t>walked</t>
  </si>
  <si>
    <t>53 Edison Plz.</t>
  </si>
  <si>
    <t>351 Covell Road, Grand Rapids MI 49504</t>
  </si>
  <si>
    <t>brought map they were not given one</t>
  </si>
  <si>
    <t>52m</t>
  </si>
  <si>
    <t>sherwood park elementary</t>
  </si>
  <si>
    <t>3848 Chamberlain Ave SE, Grand Rapids, MI 49508</t>
  </si>
  <si>
    <t>29m</t>
  </si>
  <si>
    <t>Buchanan Elementary School</t>
  </si>
  <si>
    <t>Brown Street Southwest, Grand Rapids, 49507</t>
  </si>
  <si>
    <t>49m</t>
  </si>
  <si>
    <t>walking</t>
  </si>
  <si>
    <t>2h 0m</t>
  </si>
  <si>
    <t>GRPS Cesar Chavez</t>
  </si>
  <si>
    <t>1205 Cesar E. Chavez Ave SW, Grand Rapids, MI 49503</t>
  </si>
  <si>
    <t>44m</t>
  </si>
  <si>
    <t>11m</t>
  </si>
  <si>
    <t>5128 Lake Michigan Dr, Allendale, MI 49401</t>
  </si>
  <si>
    <t>31m</t>
  </si>
  <si>
    <t>5m</t>
  </si>
  <si>
    <t>westwood</t>
  </si>
  <si>
    <t>1800 Tremont Blvd NW, Grand Rapids, MI 49504</t>
  </si>
  <si>
    <t>was going to walk but alarm was possibly still set grps employee was not on site</t>
  </si>
  <si>
    <t>53 Alpine</t>
  </si>
  <si>
    <t>805 Leonard Street NW, Grand Rapids MI 49504</t>
  </si>
  <si>
    <t>was here to walk but employees are not here yet</t>
  </si>
  <si>
    <t>1h 34m</t>
  </si>
  <si>
    <t>GRPS Ottawa Hills</t>
  </si>
  <si>
    <t>2055 Rosewood Ave SE, Grand Rapids, MI 49506</t>
  </si>
  <si>
    <t>37m</t>
  </si>
  <si>
    <t>53 Breton Village/DU</t>
  </si>
  <si>
    <t>2465 Burton Street, Grand Rapids MI 49546</t>
  </si>
  <si>
    <t>ridgemoor walked</t>
  </si>
  <si>
    <t>48m</t>
  </si>
  <si>
    <t>mulick park</t>
  </si>
  <si>
    <t>1761 Rosewood Ave SE, Grand Rapids, MI 49506</t>
  </si>
  <si>
    <t>1h 38m</t>
  </si>
  <si>
    <t>Franklin Admin</t>
  </si>
  <si>
    <t>Grand Rapids, MI 49506</t>
  </si>
  <si>
    <t>walled</t>
  </si>
  <si>
    <t>1h 25m</t>
  </si>
  <si>
    <t>Coit elementary</t>
  </si>
  <si>
    <t>617 Coit Ave NE, Grand Rapids, MI 49503</t>
  </si>
  <si>
    <t>4989 M-45, Allendale, MI 49401</t>
  </si>
  <si>
    <t>20m</t>
  </si>
  <si>
    <t>46m</t>
  </si>
  <si>
    <t>17m</t>
  </si>
  <si>
    <t>Harrison Park</t>
  </si>
  <si>
    <t>1440 Davis Ave NW, Grand Rapids, MI 49504</t>
  </si>
  <si>
    <t>2h 5m</t>
  </si>
  <si>
    <t>28m</t>
  </si>
  <si>
    <t>walked in use daily</t>
  </si>
  <si>
    <t>23m</t>
  </si>
  <si>
    <t>mlk</t>
  </si>
  <si>
    <t>419 James Ave SE, Grand Rapids, MI 49503</t>
  </si>
  <si>
    <t>59m</t>
  </si>
  <si>
    <t>1h 17m</t>
  </si>
  <si>
    <t>40m</t>
  </si>
  <si>
    <t>-13.2</t>
  </si>
  <si>
    <t>3m</t>
  </si>
  <si>
    <t>1h 2m</t>
  </si>
  <si>
    <t>1h 5m</t>
  </si>
  <si>
    <t>24m</t>
  </si>
  <si>
    <t>CA Frost</t>
  </si>
  <si>
    <t>1460 Laughlin Dr NW, Grand Rapids, MI 49504</t>
  </si>
  <si>
    <t xml:space="preserve">walked </t>
  </si>
  <si>
    <t>36m</t>
  </si>
  <si>
    <t>15m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</si>
  <si>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</si>
  <si>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</si>
  <si>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</si>
  <si>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</si>
  <si>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</si>
  <si>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</si>
  <si>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</si>
  <si>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emails, and texts</t>
  </si>
  <si>
    <t xml:space="preserve">mitc, texts </t>
  </si>
  <si>
    <t xml:space="preserve">cbp, email, mitc </t>
  </si>
  <si>
    <t>reverse tracker, closing report</t>
  </si>
  <si>
    <t>cbp</t>
  </si>
  <si>
    <t>closing report, mitc</t>
  </si>
  <si>
    <t xml:space="preserve">email, cbp, texts </t>
  </si>
  <si>
    <t>closing report, mitc, reverse tracker</t>
  </si>
  <si>
    <t>call offs, text, cbp, phone calls</t>
  </si>
  <si>
    <t>mitc, emails</t>
  </si>
  <si>
    <t>timesheet, triplog, payroll form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</si>
  <si>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</si>
  <si>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</si>
  <si>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</si>
  <si>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</si>
  <si>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</si>
  <si>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</si>
  <si>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2h 19m</t>
  </si>
  <si>
    <t>-15.8 staffing meeting</t>
  </si>
  <si>
    <t>1h 15m</t>
  </si>
  <si>
    <t>Chase Lake Michigan Dr.</t>
  </si>
  <si>
    <t>2705 LAKE MICHIGAN DR NW, GRAND RAPIDS, MI 49504</t>
  </si>
  <si>
    <t>family fare grabbed a sub</t>
  </si>
  <si>
    <t>2h 56m</t>
  </si>
  <si>
    <t>training</t>
  </si>
  <si>
    <t>helped with Tina's run</t>
  </si>
  <si>
    <t>8m</t>
  </si>
  <si>
    <t>-15 home</t>
  </si>
  <si>
    <t>1h 39m</t>
  </si>
  <si>
    <t>58m</t>
  </si>
  <si>
    <t>service</t>
  </si>
  <si>
    <t>training Marley</t>
  </si>
  <si>
    <t>32m</t>
  </si>
  <si>
    <t>showed Julia around north park</t>
  </si>
  <si>
    <t>2h 4m</t>
  </si>
  <si>
    <t>floor maps</t>
  </si>
  <si>
    <t>56m</t>
  </si>
  <si>
    <t>floor map</t>
  </si>
  <si>
    <t>30m</t>
  </si>
  <si>
    <t>Union</t>
  </si>
  <si>
    <t>walked floor map</t>
  </si>
  <si>
    <t>stopped to.send cbp</t>
  </si>
  <si>
    <t>47m</t>
  </si>
  <si>
    <t>floor map walk</t>
  </si>
  <si>
    <t>Kent Hills School</t>
  </si>
  <si>
    <t>1445 Emerald Ave NE, Grand Rapids, MI 49505</t>
  </si>
  <si>
    <t>gave towels to Ryan to wash</t>
  </si>
  <si>
    <t>3h 6m</t>
  </si>
  <si>
    <t>serviced building</t>
  </si>
  <si>
    <t>1h 16m</t>
  </si>
  <si>
    <t>helped service</t>
  </si>
  <si>
    <t>5187 Lake Michigan Dr, Allendale, MI 49401</t>
  </si>
  <si>
    <t>11h 38m</t>
  </si>
  <si>
    <t>2h 49m</t>
  </si>
  <si>
    <t>leadership live</t>
  </si>
  <si>
    <t>9m</t>
  </si>
  <si>
    <t>1445 Emerald Avenue Northeast, Grand Rapids, 49505</t>
  </si>
  <si>
    <t>grabbed towels meika left there</t>
  </si>
  <si>
    <t>dropped off towels</t>
  </si>
  <si>
    <t>12m</t>
  </si>
  <si>
    <t>1201 Monroe Ave NW, Grand Rapids, MI 49505</t>
  </si>
  <si>
    <t>family dollar for a drink</t>
  </si>
  <si>
    <t>clean towels</t>
  </si>
  <si>
    <t>2h 59m</t>
  </si>
  <si>
    <t>bird in classroom</t>
  </si>
  <si>
    <t>3h 37m</t>
  </si>
  <si>
    <t>sbs after we found him</t>
  </si>
  <si>
    <t>13h 37m</t>
  </si>
  <si>
    <t>53 Standale</t>
  </si>
  <si>
    <t>4520 Lake Michigan Drive, Grand Rapids, MI 49534</t>
  </si>
  <si>
    <t>stopped for gas on way in</t>
  </si>
  <si>
    <t>let Mandy in showed her around</t>
  </si>
  <si>
    <t>sbs but Alex was done already</t>
  </si>
  <si>
    <t>both sbs</t>
  </si>
  <si>
    <t>2920 Leonard St NW, Grand Rapids, MI 49504</t>
  </si>
  <si>
    <t>ca frost let Marley in</t>
  </si>
  <si>
    <t>1h 28m</t>
  </si>
  <si>
    <t>Robert inspection</t>
  </si>
  <si>
    <t>need clean towels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</si>
  <si>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</si>
  <si>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t>pto</t>
  </si>
  <si>
    <t>oto</t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</si>
  <si>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</si>
  <si>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</si>
  <si>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</si>
  <si>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</si>
  <si>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</si>
  <si>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</si>
  <si>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email</t>
  </si>
  <si>
    <t>closing report, reverse tracker, emails, pr entry</t>
  </si>
  <si>
    <t>emails, lots of texts</t>
  </si>
  <si>
    <t>closing report, reverse tracker,emails, texts</t>
  </si>
  <si>
    <t>emails, cbp</t>
  </si>
  <si>
    <t xml:space="preserve">closing report, reverse tracker, emails </t>
  </si>
  <si>
    <t>emails, texts, cbp</t>
  </si>
  <si>
    <t xml:space="preserve">closing report, mitc, reverse tracker </t>
  </si>
  <si>
    <t>timesheet, payroll form, triplog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</si>
  <si>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</si>
  <si>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</si>
  <si>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</si>
  <si>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</si>
  <si>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</si>
  <si>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</si>
  <si>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staffing meeting</t>
  </si>
  <si>
    <t>met James here to give maps and explained subbing to him</t>
  </si>
  <si>
    <t>show James the run</t>
  </si>
  <si>
    <t>1h 19m</t>
  </si>
  <si>
    <t>training check list</t>
  </si>
  <si>
    <t>talking to Betty and jamarr check in</t>
  </si>
  <si>
    <t>1h 7m</t>
  </si>
  <si>
    <t>53 Eastbrook</t>
  </si>
  <si>
    <t>3715 28th Street SE, Grand Rapids MI 49512</t>
  </si>
  <si>
    <t>Union High School</t>
  </si>
  <si>
    <t>1813 Tremont Blvd NW, Grand Rapids, MI 49504</t>
  </si>
  <si>
    <t>930 Union Ave NE, Grand Rapids, MI 49503</t>
  </si>
  <si>
    <t>pr pat</t>
  </si>
  <si>
    <t>1h 0m</t>
  </si>
  <si>
    <t>help 1 hour at Ridgewood</t>
  </si>
  <si>
    <t>helped with floors</t>
  </si>
  <si>
    <t>2824 28th St SE, Kentwood, MI 49508</t>
  </si>
  <si>
    <t>no show alert at sherwood employee was not answering so I headed straight there but he did respond so I headed to southwest ele</t>
  </si>
  <si>
    <t>45m</t>
  </si>
  <si>
    <t>checklist</t>
  </si>
  <si>
    <t>walked restroom</t>
  </si>
  <si>
    <t>3h 58m</t>
  </si>
  <si>
    <t>getting maps and l10 logan</t>
  </si>
  <si>
    <t>2h 3m</t>
  </si>
  <si>
    <t>sbs and gave Ryan maps</t>
  </si>
  <si>
    <t>cts Warren</t>
  </si>
  <si>
    <t>4263 Lake Michigan Dr, Allendale, MI 49401</t>
  </si>
  <si>
    <t>refresher items</t>
  </si>
  <si>
    <t>check on area for refresher</t>
  </si>
  <si>
    <t>grabbing Gregory</t>
  </si>
  <si>
    <t xml:space="preserve">refresher </t>
  </si>
  <si>
    <t>2029 Eastern Ave SE, Grand Rapids, MI 49507</t>
  </si>
  <si>
    <t>pick up pizza</t>
  </si>
  <si>
    <t>1h 32m</t>
  </si>
  <si>
    <t>refresher</t>
  </si>
  <si>
    <t>26m</t>
  </si>
  <si>
    <t>1h 52m</t>
  </si>
  <si>
    <t>met for ds discussion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</si>
  <si>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</si>
  <si>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</si>
  <si>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</si>
  <si>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</si>
  <si>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</si>
  <si>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</si>
  <si>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</si>
  <si>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texts, and emails for call offs </t>
  </si>
  <si>
    <t>CBP, emails, phone calls</t>
  </si>
  <si>
    <t>closing report, text, emails, mitc</t>
  </si>
  <si>
    <t>Healthy Habits, WW, CBP, emails, phone calls</t>
  </si>
  <si>
    <t>closing repot , email</t>
  </si>
  <si>
    <t>cbp, emails, phone calls, call offs, reverse tracker</t>
  </si>
  <si>
    <t>closing repotrt, emails, texts</t>
  </si>
  <si>
    <t>cbp, emails, dd's, calls, mitc</t>
  </si>
  <si>
    <t>closing report, reverse tracker, emails, texts</t>
  </si>
  <si>
    <t>met jolene for the key card</t>
  </si>
  <si>
    <t xml:space="preserve">time sheet, staffing sheet, email, triplog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</si>
  <si>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</si>
  <si>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</si>
  <si>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</si>
  <si>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</si>
  <si>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</si>
  <si>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</si>
  <si>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1h 37m</t>
  </si>
  <si>
    <t>2h 51m</t>
  </si>
  <si>
    <t>4h 19m</t>
  </si>
  <si>
    <t>servicing the lead run</t>
  </si>
  <si>
    <t>home but had to ho right back to work</t>
  </si>
  <si>
    <t xml:space="preserve">but right back to work </t>
  </si>
  <si>
    <t>12h 44m</t>
  </si>
  <si>
    <t>4m</t>
  </si>
  <si>
    <t>stooped for key card</t>
  </si>
  <si>
    <t>3h 31m</t>
  </si>
  <si>
    <t>stopped to see Gregory got him all clocked in</t>
  </si>
  <si>
    <t>keoni sbs ridgemoor</t>
  </si>
  <si>
    <t>1h 51m</t>
  </si>
  <si>
    <t>Warren sbs</t>
  </si>
  <si>
    <t>stopped for gas</t>
  </si>
  <si>
    <t>drey sbs</t>
  </si>
  <si>
    <t>check in on dd Ryan was here working on them</t>
  </si>
  <si>
    <t>1h 56m</t>
  </si>
  <si>
    <t>57m</t>
  </si>
  <si>
    <t>1h 20m</t>
  </si>
  <si>
    <t>checked for key card from Charles</t>
  </si>
  <si>
    <t>3h 21m</t>
  </si>
  <si>
    <t>helping service 2 open runs here</t>
  </si>
  <si>
    <t>3h 45m</t>
  </si>
  <si>
    <t>meika had homeless out there and needed support to take trash out</t>
  </si>
  <si>
    <t>415 28th St SE, Grand Rapids, MI 49548</t>
  </si>
  <si>
    <t>dropped off clean towels</t>
  </si>
  <si>
    <t>started laundry here</t>
  </si>
  <si>
    <t>sbs janvier</t>
  </si>
  <si>
    <t>sbs tm1</t>
  </si>
  <si>
    <t>sbs james</t>
  </si>
  <si>
    <t>was going to do inspection but team on lunch</t>
  </si>
  <si>
    <t>1h 6m</t>
  </si>
  <si>
    <t>sbs with Anthony</t>
  </si>
  <si>
    <t>1h 10m</t>
  </si>
  <si>
    <t>sbs Anthony and trained him on scrubber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</si>
  <si>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</si>
  <si>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</si>
  <si>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</si>
  <si>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</si>
  <si>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</si>
  <si>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</si>
  <si>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</si>
  <si>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emails, phone calls </t>
  </si>
  <si>
    <t>closing report, reverse tracker, emails</t>
  </si>
  <si>
    <t>closing report, emails</t>
  </si>
  <si>
    <t>cbp, WW, Healthy habits, email, texts</t>
  </si>
  <si>
    <t>closing report, mitc, emails</t>
  </si>
  <si>
    <t>cbp, emails</t>
  </si>
  <si>
    <t xml:space="preserve">cbp emails texts </t>
  </si>
  <si>
    <t xml:space="preserve">closing report, mitc and mileage submitted </t>
  </si>
  <si>
    <t xml:space="preserve">payroll form, timesheet, triplog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</si>
  <si>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</si>
  <si>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</si>
  <si>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</si>
  <si>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</si>
  <si>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</si>
  <si>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</si>
  <si>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1h 48m</t>
  </si>
  <si>
    <t>meet meika</t>
  </si>
  <si>
    <t>met grace</t>
  </si>
  <si>
    <t>inspection</t>
  </si>
  <si>
    <t>stopped to check mitc</t>
  </si>
  <si>
    <t>went to westwood dropped off maps to Andrew then to campus to see leslie</t>
  </si>
  <si>
    <t>1h 57m</t>
  </si>
  <si>
    <t xml:space="preserve">with meika </t>
  </si>
  <si>
    <t>walked and checked on meika &amp; southwest ele was in this reading walked and photos</t>
  </si>
  <si>
    <t>walked mlk</t>
  </si>
  <si>
    <t>1h 23m</t>
  </si>
  <si>
    <t xml:space="preserve">walked the stairs and talked to ashley </t>
  </si>
  <si>
    <t>betty sbs</t>
  </si>
  <si>
    <t>was gonna service but teacher conferences</t>
  </si>
  <si>
    <t>3h 44m</t>
  </si>
  <si>
    <t>53 Chicago Dr./Godfrey</t>
  </si>
  <si>
    <t>1031 Chicago Drive SW, Wyoming MI 49509</t>
  </si>
  <si>
    <t xml:space="preserve">serviced/ helped team </t>
  </si>
  <si>
    <t>1h 3m</t>
  </si>
  <si>
    <t>was there to meet new hire but he was not there today</t>
  </si>
  <si>
    <t>met Jill showed run and inspection</t>
  </si>
  <si>
    <t>meika sbs</t>
  </si>
  <si>
    <t>kymmie  sbs maybe if site works</t>
  </si>
  <si>
    <t>coit ele</t>
  </si>
  <si>
    <t>cordai sbs</t>
  </si>
  <si>
    <t>Tina inspection</t>
  </si>
  <si>
    <t>1h 30m</t>
  </si>
  <si>
    <t xml:space="preserve">helped service with meika </t>
  </si>
  <si>
    <t>l10 -15</t>
  </si>
  <si>
    <t>drink on way to southwest ele</t>
  </si>
  <si>
    <t>2h 35m</t>
  </si>
  <si>
    <t>2h 1m</t>
  </si>
  <si>
    <t>helped clean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</si>
  <si>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</si>
  <si>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</si>
  <si>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</si>
  <si>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</si>
  <si>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</si>
  <si>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</si>
  <si>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</si>
  <si>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cbp (3 times), email, closing reports, phone calls </t>
  </si>
  <si>
    <t>closing report, mitc, emails, texts, reverse tracker</t>
  </si>
  <si>
    <t>Healthy habits, WW, cbp, emails</t>
  </si>
  <si>
    <t>closing report, sent emails, read emails, reverse tracker, fixed times and pto</t>
  </si>
  <si>
    <t>cbp, phone calls, texts, emails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</si>
  <si>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</si>
  <si>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</si>
  <si>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</si>
  <si>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</si>
  <si>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</si>
  <si>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</si>
  <si>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2h 30m</t>
  </si>
  <si>
    <t>walking checking to see how bad it was</t>
  </si>
  <si>
    <t>check in people everywhere here tonight</t>
  </si>
  <si>
    <t>27m</t>
  </si>
  <si>
    <t>production</t>
  </si>
  <si>
    <t>1h 46m</t>
  </si>
  <si>
    <t>-15 inspection</t>
  </si>
  <si>
    <t>serviced here</t>
  </si>
  <si>
    <t>check in with Robert and Tina</t>
  </si>
  <si>
    <t>forgot my pop and bag of crackers checked in with sub</t>
  </si>
  <si>
    <t>check on stairs</t>
  </si>
  <si>
    <t>2h 15m</t>
  </si>
  <si>
    <t>-15 production</t>
  </si>
  <si>
    <t>finished lead run</t>
  </si>
  <si>
    <t>1245 Leonard St NW, Grand Rapids, MI 49504</t>
  </si>
  <si>
    <t>stopped on way to uprep to grab pizza for lunch for Ryan meika and Doug</t>
  </si>
  <si>
    <t>1h 1m</t>
  </si>
  <si>
    <t>helped finish run ate lunch</t>
  </si>
  <si>
    <t>City High School</t>
  </si>
  <si>
    <t>walked took photos</t>
  </si>
  <si>
    <t>14h 18m</t>
  </si>
  <si>
    <t>42m</t>
  </si>
  <si>
    <t>meet Ryan and meika to plan night</t>
  </si>
  <si>
    <t>went to show Robert the run</t>
  </si>
  <si>
    <t>walked photos of stairs that were done</t>
  </si>
  <si>
    <t>22m</t>
  </si>
  <si>
    <t>brought Robert towels and gloves</t>
  </si>
  <si>
    <t>54m</t>
  </si>
  <si>
    <t>checked in</t>
  </si>
  <si>
    <t>ds meeting photos of restrooms</t>
  </si>
  <si>
    <t>4h 9m</t>
  </si>
  <si>
    <t>1h 26m</t>
  </si>
  <si>
    <t>2h 9m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</si>
  <si>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</si>
  <si>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</si>
  <si>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</si>
  <si>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</si>
  <si>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</si>
  <si>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</si>
  <si>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</si>
  <si>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mitc, pto, emails, closing report </t>
  </si>
  <si>
    <t>cbp, emails, calendar</t>
  </si>
  <si>
    <t>mitc, pto, emails</t>
  </si>
  <si>
    <t xml:space="preserve">healthy habits, WW, CBP, emails, and a phone call </t>
  </si>
  <si>
    <t xml:space="preserve">reverse tracker, closing report, emails, mitc corrections </t>
  </si>
  <si>
    <t>closing report, mitc, emails, phone calls</t>
  </si>
  <si>
    <t xml:space="preserve">cbp changed 3 times, emails, closing reports read, texts </t>
  </si>
  <si>
    <t>closing report, mitc, emails, fixed punches</t>
  </si>
  <si>
    <t>timesheet, payroll form, mileage, emails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</si>
  <si>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</si>
  <si>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</si>
  <si>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</si>
  <si>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</si>
  <si>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</si>
  <si>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</si>
  <si>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meet shemeika</t>
  </si>
  <si>
    <t>1h 8m</t>
  </si>
  <si>
    <t>talked to janvier about his glass I walked it</t>
  </si>
  <si>
    <t>brought drey boots and walked</t>
  </si>
  <si>
    <t>helped with restrooms to get rid of pee smell</t>
  </si>
  <si>
    <t>badge not working</t>
  </si>
  <si>
    <t xml:space="preserve">helped pull trash </t>
  </si>
  <si>
    <t>51m</t>
  </si>
  <si>
    <t>walked check in</t>
  </si>
  <si>
    <t>1h 18m</t>
  </si>
  <si>
    <t>started day checking in with David and did inspection</t>
  </si>
  <si>
    <t>eating and checking in</t>
  </si>
  <si>
    <t>checking in but abdulla was on lunch</t>
  </si>
  <si>
    <t>2h 29m</t>
  </si>
  <si>
    <t>walked the stairs to ensure Justin is doing them</t>
  </si>
  <si>
    <t>3425 Fairlanes Ave SW, Grandville, MI 49418</t>
  </si>
  <si>
    <t xml:space="preserve">had no power at home </t>
  </si>
  <si>
    <t>southwest ms hs -15 no power at home stayed here for internet to do admin then home</t>
  </si>
  <si>
    <t>12h 7m</t>
  </si>
  <si>
    <t>home from work</t>
  </si>
  <si>
    <t>sbs abdulla</t>
  </si>
  <si>
    <t>1h 49m</t>
  </si>
  <si>
    <t>ds meeting</t>
  </si>
  <si>
    <t>l10</t>
  </si>
  <si>
    <t>pr with Mike</t>
  </si>
  <si>
    <t>was going to walk but need to go to grps office for jey cards</t>
  </si>
  <si>
    <t>restroom stop</t>
  </si>
  <si>
    <t>keycards</t>
  </si>
  <si>
    <t>entered pr from museum</t>
  </si>
  <si>
    <t>3h 25m</t>
  </si>
  <si>
    <t>checking restrooms</t>
  </si>
  <si>
    <t>2h 55m</t>
  </si>
  <si>
    <t>museum</t>
  </si>
  <si>
    <t xml:space="preserve">helped pull trash and walked </t>
  </si>
  <si>
    <t>25m</t>
  </si>
  <si>
    <t>dropping off digester for boys restrooms</t>
  </si>
  <si>
    <t>Robert sbs</t>
  </si>
  <si>
    <t>spent some time with meika and Alex</t>
  </si>
  <si>
    <t>more time with meika and Alex</t>
  </si>
  <si>
    <t>map for logan while meika and Alex are at lunch</t>
  </si>
  <si>
    <t>stopped for lunch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</si>
  <si>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</si>
  <si>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t>PTO</t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</si>
  <si>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</si>
  <si>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</si>
  <si>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</si>
  <si>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</si>
  <si>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</si>
  <si>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</si>
  <si>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emails, phone calls</t>
  </si>
  <si>
    <t>mitc, closing report, texts</t>
  </si>
  <si>
    <t>cbp, emails, texts, reverse tracker, phone calls</t>
  </si>
  <si>
    <t xml:space="preserve">mitc, reverse tracker, texts, emails </t>
  </si>
  <si>
    <t>mitc, reverse tracker, email, closing report</t>
  </si>
  <si>
    <t>cbp, email, texts</t>
  </si>
  <si>
    <t xml:space="preserve">mitc, reverse tracker, emails, closing </t>
  </si>
  <si>
    <t>mitc,email, texts phone calls</t>
  </si>
  <si>
    <t>timesheet, payroll, triplog, emails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</si>
  <si>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</si>
  <si>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</si>
  <si>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</si>
  <si>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</si>
  <si>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</si>
  <si>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</si>
  <si>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met Ryan dropped off maps to her</t>
  </si>
  <si>
    <t>2h 27m</t>
  </si>
  <si>
    <t>help pull trash</t>
  </si>
  <si>
    <t>33m</t>
  </si>
  <si>
    <t>to meet new hire there</t>
  </si>
  <si>
    <t>Inspection</t>
  </si>
  <si>
    <t>inspections</t>
  </si>
  <si>
    <t>was going to inspect but they were all gone</t>
  </si>
  <si>
    <t>2h 57m</t>
  </si>
  <si>
    <t>healthy habits ww and l10</t>
  </si>
  <si>
    <t>walked with Logan</t>
  </si>
  <si>
    <t>1h 4m</t>
  </si>
  <si>
    <t>term Jeremy</t>
  </si>
  <si>
    <t>McDonald's</t>
  </si>
  <si>
    <t>1100 W, 1100 Leonard St NW, Grand Rapids, MI 49504</t>
  </si>
  <si>
    <t>coffee</t>
  </si>
  <si>
    <t>pick up key cards</t>
  </si>
  <si>
    <t>Met alex to give him a key card for andrew</t>
  </si>
  <si>
    <t>walked jamarrs floor</t>
  </si>
  <si>
    <t>check in inspection</t>
  </si>
  <si>
    <t>cua key card</t>
  </si>
  <si>
    <t>dinner</t>
  </si>
  <si>
    <t>helped serviced</t>
  </si>
  <si>
    <t>Union both inspections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</si>
  <si>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</si>
  <si>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</si>
  <si>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</si>
  <si>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</si>
  <si>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</si>
  <si>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</si>
  <si>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</si>
  <si>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enails</t>
  </si>
  <si>
    <t>mitc, emails, texts closing report,</t>
  </si>
  <si>
    <t>mitc, emails, texts closing report, reverse tracker</t>
  </si>
  <si>
    <t>cbp, emails, healthy habits and Wednesday wisdom</t>
  </si>
  <si>
    <t xml:space="preserve">mitc, reverse tracker emails, and sbs entry </t>
  </si>
  <si>
    <t>cbp,emails</t>
  </si>
  <si>
    <t>mitc, closing report, emails, phone calls</t>
  </si>
  <si>
    <t>started cbp, read some emails</t>
  </si>
  <si>
    <t>mitc, emails, closting  report</t>
  </si>
  <si>
    <t xml:space="preserve">timesheet, payroll form, email, mitc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</si>
  <si>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</si>
  <si>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</si>
  <si>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</si>
  <si>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</si>
  <si>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</si>
  <si>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</si>
  <si>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inspection Warren</t>
  </si>
  <si>
    <t>was there to let Doug in</t>
  </si>
  <si>
    <t>pr and walked</t>
  </si>
  <si>
    <t>1h 27m</t>
  </si>
  <si>
    <t>met Doug to get him a key</t>
  </si>
  <si>
    <t>3298 Alpine Ave NW, Grand Rapids, MI 49504</t>
  </si>
  <si>
    <t>met logan quarterly</t>
  </si>
  <si>
    <t>logan and I walked and served a final cts</t>
  </si>
  <si>
    <t>inspection lead</t>
  </si>
  <si>
    <t>stopped for maps to be made</t>
  </si>
  <si>
    <t>dropped off spray bottles</t>
  </si>
  <si>
    <t>GR Ford</t>
  </si>
  <si>
    <t>415 M.L.K. Jr St SE suite 101, Grand Rapids, MI 49507</t>
  </si>
  <si>
    <t>spray bottles</t>
  </si>
  <si>
    <t>check in</t>
  </si>
  <si>
    <t>check in and did some admin work</t>
  </si>
  <si>
    <t>internet</t>
  </si>
  <si>
    <t>grabbed printed maps</t>
  </si>
  <si>
    <t>meet Alex</t>
  </si>
  <si>
    <t>stopped for snacks</t>
  </si>
  <si>
    <t>Godfrey/B (NB), Grand Rapids, MI 49503</t>
  </si>
  <si>
    <t>stopped can't get into southwest ele</t>
  </si>
  <si>
    <t>1h 41m</t>
  </si>
  <si>
    <t>helped Services so they could get to ic</t>
  </si>
  <si>
    <t>ridgemoor checkin</t>
  </si>
  <si>
    <t>1h 9m</t>
  </si>
  <si>
    <t>inspection Bryan</t>
  </si>
  <si>
    <t>pr with Pat</t>
  </si>
  <si>
    <t>checkin and walked</t>
  </si>
  <si>
    <t>logan meeting needed wifi</t>
  </si>
  <si>
    <t>checkin with all 3 team members</t>
  </si>
  <si>
    <t>stopped to find out what happened with classrooms last night</t>
  </si>
  <si>
    <t>lunch</t>
  </si>
  <si>
    <t>6m</t>
  </si>
  <si>
    <t>Union check in</t>
  </si>
  <si>
    <t>ds discussion and talked about grps meeting so had Ryan join.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</si>
  <si>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</si>
  <si>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</si>
  <si>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</si>
  <si>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</si>
  <si>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</si>
  <si>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</si>
  <si>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</si>
  <si>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closing report, admin, mitc, reverse tracker </t>
  </si>
  <si>
    <t>closing report, admin, mitc</t>
  </si>
  <si>
    <t>cbp, emails, key card fixes, checked calandar etc</t>
  </si>
  <si>
    <t>closing report, reverse tracker, mitc, emails</t>
  </si>
  <si>
    <t>closing report, reverse tracker</t>
  </si>
  <si>
    <t>payroll form, triplog, timesheet email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</si>
  <si>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</si>
  <si>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</si>
  <si>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</si>
  <si>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</si>
  <si>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</si>
  <si>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</si>
  <si>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1h 55m</t>
  </si>
  <si>
    <t>met marcus</t>
  </si>
  <si>
    <t>2h 21m</t>
  </si>
  <si>
    <t>checked on these little animals stuck all over</t>
  </si>
  <si>
    <t>grabbed drink</t>
  </si>
  <si>
    <t>Roosevelt inspection</t>
  </si>
  <si>
    <t>jamarr inspection</t>
  </si>
  <si>
    <t>talk to drey about transferring to mlk</t>
  </si>
  <si>
    <t>ate then checked in</t>
  </si>
  <si>
    <t>Penny inspection</t>
  </si>
  <si>
    <t>Wednesday wisdom</t>
  </si>
  <si>
    <t>3287 Alpine Ave NW, Grand Rapids, MI 49544</t>
  </si>
  <si>
    <t>L10 ligan</t>
  </si>
  <si>
    <t>2198 Alpine Ave NW, Grand Rapids, MI 49544</t>
  </si>
  <si>
    <t>meet Leslie new hire</t>
  </si>
  <si>
    <t>stopped for texts and a drink</t>
  </si>
  <si>
    <t>800 28th St SW, Wyoming, MI 49509</t>
  </si>
  <si>
    <t>grabbed food for Ryan and Alex</t>
  </si>
  <si>
    <t>ds discussion</t>
  </si>
  <si>
    <t>4h 21m</t>
  </si>
  <si>
    <t>Leadership Live</t>
  </si>
  <si>
    <t>stopped to checkin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</si>
  <si>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</si>
  <si>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</si>
  <si>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</si>
  <si>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</si>
  <si>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</si>
  <si>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</si>
  <si>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</si>
  <si>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emails and cbp</t>
  </si>
  <si>
    <t xml:space="preserve">mitc, emails, reverse tracker, closing report </t>
  </si>
  <si>
    <t>emails, texts, CBP</t>
  </si>
  <si>
    <t>reverse tracker, closing report, emails, mitc</t>
  </si>
  <si>
    <t>emails, talked to Pat on the phone, cbp</t>
  </si>
  <si>
    <t>cbp, emails, pat on the phone call offs</t>
  </si>
  <si>
    <t xml:space="preserve"> closing report, emails, mitc, texts and phone calls</t>
  </si>
  <si>
    <t>CBP, email, PTO, reverse tracker</t>
  </si>
  <si>
    <t>closing report, sbs submission, emails, mitc</t>
  </si>
  <si>
    <t>payroll form, timesheet emails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</si>
  <si>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</si>
  <si>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</si>
  <si>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</si>
  <si>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</si>
  <si>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</si>
  <si>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</si>
  <si>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let Jeremy in gave him maps</t>
  </si>
  <si>
    <t>cts to Roosevelt</t>
  </si>
  <si>
    <t>serviced penny run</t>
  </si>
  <si>
    <t>service until Jeremy arrived</t>
  </si>
  <si>
    <t>Heather needed to talk</t>
  </si>
  <si>
    <t>walked was heading to CA frost but Alex b called</t>
  </si>
  <si>
    <t>Alex was having a issue with grps employee about his run she wanted him to mop the whole entry way not just his area</t>
  </si>
  <si>
    <t>stopped for maps</t>
  </si>
  <si>
    <t>inspection for shahanna</t>
  </si>
  <si>
    <t>Dia cts</t>
  </si>
  <si>
    <t>Stopped about the DD talk to Michael, he denies.DD Michael inspection</t>
  </si>
  <si>
    <t>city high</t>
  </si>
  <si>
    <t>1504 Plainfield Avenue Northeast, Grand Rapids, 49505</t>
  </si>
  <si>
    <t>Stop to see Tina, but she was at lunch. Not on-site.</t>
  </si>
  <si>
    <t>1290 Lamont Ave NW, Grand Rapids, MI 49504</t>
  </si>
  <si>
    <t>ca frost Elizabeth inspection</t>
  </si>
  <si>
    <t>3568 Alpine Ave NW, Grand Rapids, MI 49504</t>
  </si>
  <si>
    <t>stopped to see Tina she was gone to lunch earlier</t>
  </si>
  <si>
    <t>ww and l10</t>
  </si>
  <si>
    <t>2h 7m</t>
  </si>
  <si>
    <t>dropped off shirts and inspection</t>
  </si>
  <si>
    <t>brought Andrew a duster</t>
  </si>
  <si>
    <t>was headed to Coit but needed to stop at westwood</t>
  </si>
  <si>
    <t>1h 24m</t>
  </si>
  <si>
    <t>to cts Michael then he and roshawn quit</t>
  </si>
  <si>
    <t>southwest needs attention</t>
  </si>
  <si>
    <t>inspection and ds discussion</t>
  </si>
  <si>
    <t>inspection Robert and saw Tina as well</t>
  </si>
  <si>
    <t>forgot Alex is not here till 4</t>
  </si>
  <si>
    <t>brought abdulla a sleeve for his badge</t>
  </si>
  <si>
    <t>check in on Justin</t>
  </si>
  <si>
    <t>check in but Ryan beat me</t>
  </si>
  <si>
    <t>inspection tm1</t>
  </si>
  <si>
    <t>inspection penny</t>
  </si>
  <si>
    <t>Chase Leonard Walker</t>
  </si>
  <si>
    <t>1629 LEONARD ST NW, GRAND RAPIDS, MI 49504</t>
  </si>
  <si>
    <t>gas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</si>
  <si>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</si>
  <si>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</si>
  <si>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</si>
  <si>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</si>
  <si>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</si>
  <si>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</si>
  <si>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</si>
  <si>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emails, texts</t>
  </si>
  <si>
    <t>closing report, email</t>
  </si>
  <si>
    <t>phone calls, texts, emails, cbp</t>
  </si>
  <si>
    <t xml:space="preserve">mitc, pto &amp; mispunches, closing report, reverse tracker </t>
  </si>
  <si>
    <t>CBP, emails, texts</t>
  </si>
  <si>
    <t>mitc, mispunches, closing report, emails</t>
  </si>
  <si>
    <t xml:space="preserve">closing report, email, mitc,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</si>
  <si>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</si>
  <si>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</si>
  <si>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</si>
  <si>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</si>
  <si>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</si>
  <si>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</si>
  <si>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Staff meeting</t>
  </si>
  <si>
    <t>1h 58m</t>
  </si>
  <si>
    <t>let Jeremy in</t>
  </si>
  <si>
    <t>talked to Christina</t>
  </si>
  <si>
    <t>1h 59m</t>
  </si>
  <si>
    <t>1245 Euclid Ave SE, Grand Rapids, MI 49507</t>
  </si>
  <si>
    <t>campus meeting Jeremy</t>
  </si>
  <si>
    <t>was heading to Burton but alarm was set</t>
  </si>
  <si>
    <t>pr</t>
  </si>
  <si>
    <t>town meeting</t>
  </si>
  <si>
    <t>janvier having trouble punching in and out correctly</t>
  </si>
  <si>
    <t>key check</t>
  </si>
  <si>
    <t>key check and told team to return nightly</t>
  </si>
  <si>
    <t xml:space="preserve">harrison park </t>
  </si>
  <si>
    <t>1531 28th St SW, Wyoming, MI 49509</t>
  </si>
  <si>
    <t xml:space="preserve">stopped fpr coffee </t>
  </si>
  <si>
    <t>2h 36m</t>
  </si>
  <si>
    <t>meet Jeremy</t>
  </si>
  <si>
    <t>Union and inspections</t>
  </si>
  <si>
    <t>Inspection and check-in</t>
  </si>
  <si>
    <t>stopped at ridgemoor then went to uprep stopped for coffee but had to ce back to ridgemoor to let Jeremy in</t>
  </si>
  <si>
    <t>ridgemoor production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</si>
  <si>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</si>
  <si>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</si>
  <si>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</si>
  <si>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</si>
  <si>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</si>
  <si>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</si>
  <si>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</si>
  <si>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key card entries on CBP, emails, talked to Pat on phone, staffing meeting, collected data on key cards and who needs one.</t>
  </si>
  <si>
    <t xml:space="preserve">phone calls and texts about district closed </t>
  </si>
  <si>
    <t>Darla 2 hours, WW, cbp, phone calls about working today</t>
  </si>
  <si>
    <t>calls, emails, missed punches pto</t>
  </si>
  <si>
    <t>phone calls, texts about when we work if we work, emails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</si>
  <si>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</si>
  <si>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</si>
  <si>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</si>
  <si>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</si>
  <si>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</si>
  <si>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</si>
  <si>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Byron Center ECC AND ADMIN</t>
  </si>
  <si>
    <t>84th Street Southwest, Byron Center, 49315</t>
  </si>
  <si>
    <t>walked and SBS -15</t>
  </si>
  <si>
    <t>Byron Center High School</t>
  </si>
  <si>
    <t>8500 Burlingame Ave SW, Byron Center MI 49315</t>
  </si>
  <si>
    <t>SBS</t>
  </si>
  <si>
    <t>Byron Center Nickles</t>
  </si>
  <si>
    <t>3100 84th St SW, Byron Center, MI 49315</t>
  </si>
  <si>
    <t>Byron Center Marshall</t>
  </si>
  <si>
    <t>1756 64th St SW, Byron Center MI 49315</t>
  </si>
  <si>
    <t>Byron Center Country</t>
  </si>
  <si>
    <t>8200 Eastern Ave SE, Byron Center MI 49315</t>
  </si>
  <si>
    <t>inspection -15</t>
  </si>
  <si>
    <t>walked key cards</t>
  </si>
  <si>
    <t>Union talked to Terry</t>
  </si>
  <si>
    <t>walked and inspection</t>
  </si>
  <si>
    <t>got lunch then to southwest</t>
  </si>
  <si>
    <t>Westwood walked checking rooms</t>
  </si>
  <si>
    <t>walked with Alex</t>
  </si>
  <si>
    <t>met Jeremy new sub</t>
  </si>
  <si>
    <t>met Jackie</t>
  </si>
  <si>
    <t>Penny wanted to talk to me</t>
  </si>
  <si>
    <t>2h 50m</t>
  </si>
  <si>
    <t>2h 10m</t>
  </si>
  <si>
    <t>home -44.2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</si>
  <si>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</si>
  <si>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</si>
  <si>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</si>
  <si>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</si>
  <si>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</si>
  <si>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</si>
  <si>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</si>
  <si>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closing report and mitc</t>
  </si>
  <si>
    <t xml:space="preserve">cbp, emails, phone calls, mitc </t>
  </si>
  <si>
    <t>closing report, mitc, reverse tracker email</t>
  </si>
  <si>
    <t xml:space="preserve">cbp, emails, WW, L10 </t>
  </si>
  <si>
    <t>cbp, emails, communication with the team</t>
  </si>
  <si>
    <t xml:space="preserve">closing report, mitc. </t>
  </si>
  <si>
    <t xml:space="preserve">Closing report mitc </t>
  </si>
  <si>
    <t xml:space="preserve">payroll form, timesheet,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</si>
  <si>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</si>
  <si>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</si>
  <si>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</si>
  <si>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</si>
  <si>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</si>
  <si>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</si>
  <si>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dropping off shirts</t>
  </si>
  <si>
    <t>1301 Thomas St SE, Grand Rapids, MI 49506</t>
  </si>
  <si>
    <t>dropped off dirty towels to wash</t>
  </si>
  <si>
    <t>Tina key card</t>
  </si>
  <si>
    <t>Union checkin</t>
  </si>
  <si>
    <t>check in and gave key cards</t>
  </si>
  <si>
    <t>gave Ryan some keycards to pass out</t>
  </si>
  <si>
    <t>grabbed key cards</t>
  </si>
  <si>
    <t>53m</t>
  </si>
  <si>
    <t>met Ryan to give her some keycards to give to team</t>
  </si>
  <si>
    <t>to term Cameron</t>
  </si>
  <si>
    <t>check in with Tina</t>
  </si>
  <si>
    <t>checkin inspection</t>
  </si>
  <si>
    <t>1h 44m</t>
  </si>
  <si>
    <t>dropped off spray bottles and grabbed collected key cards</t>
  </si>
  <si>
    <t>Talk to team</t>
  </si>
  <si>
    <t>inspection ericka</t>
  </si>
  <si>
    <t>ate lunch here then walked</t>
  </si>
  <si>
    <t>dropped off 3 key cards that are not ours</t>
  </si>
  <si>
    <t>1331 M.L.K. Jr St SE, Grand Rapids, MI 49506</t>
  </si>
  <si>
    <t>campus ele</t>
  </si>
  <si>
    <t>vacuum issue for penny</t>
  </si>
  <si>
    <t>Union gave key cards</t>
  </si>
  <si>
    <t>Robert key card</t>
  </si>
  <si>
    <t>5h 37m</t>
  </si>
  <si>
    <t>enn. gram</t>
  </si>
  <si>
    <t>dd walk</t>
  </si>
  <si>
    <t>inspection joann</t>
  </si>
  <si>
    <t>walked and dds discussions</t>
  </si>
  <si>
    <t>Check on vacuum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</si>
  <si>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</si>
  <si>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</si>
  <si>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</si>
  <si>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</si>
  <si>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</si>
  <si>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</si>
  <si>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</si>
  <si>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emails and coverage</t>
  </si>
  <si>
    <t xml:space="preserve">emails to Mike &amp; Pat, closing report, reverse tracker, mitc, phone calls </t>
  </si>
  <si>
    <t xml:space="preserve">cbp, emails for Darla, coverage, went over my calendar </t>
  </si>
  <si>
    <t>keycard organizing, emails, closing report, reverse tracker, mitc, pto</t>
  </si>
  <si>
    <t>cbp, emails, coverage</t>
  </si>
  <si>
    <t>mitc, closing report</t>
  </si>
  <si>
    <t xml:space="preserve">timesheet, triplog, payroll sheet, reverse tracker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</si>
  <si>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</si>
  <si>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</si>
  <si>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</si>
  <si>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</si>
  <si>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</si>
  <si>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</si>
  <si>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2h 58m</t>
  </si>
  <si>
    <t>stopped to see Elizabeth</t>
  </si>
  <si>
    <t>1525 Mt Mercy Dr NW, Grand Rapids, MI 49504</t>
  </si>
  <si>
    <t>saw Christina</t>
  </si>
  <si>
    <t>Let inJolene in and got her key</t>
  </si>
  <si>
    <t>campus ele production</t>
  </si>
  <si>
    <t>stopped to grab shirts</t>
  </si>
  <si>
    <t>met Julian to show run</t>
  </si>
  <si>
    <t>2 inspections</t>
  </si>
  <si>
    <t>met new hire gave Ryan his shirts and badge</t>
  </si>
  <si>
    <t>2850 Kalamazoo Ave SE, Grand Rapids, MI 49508</t>
  </si>
  <si>
    <t>gas snacks</t>
  </si>
  <si>
    <t>walked and check in</t>
  </si>
  <si>
    <t>Wednesday, wisdom.</t>
  </si>
  <si>
    <t>Went To GRPS office and grabbed key cards.</t>
  </si>
  <si>
    <t>check in to see if help is needed</t>
  </si>
  <si>
    <t>key card dropped off</t>
  </si>
  <si>
    <t>Robert's key card</t>
  </si>
  <si>
    <t>key cards handed out</t>
  </si>
  <si>
    <t>keycard to new employee</t>
  </si>
  <si>
    <t>needed old badges to return keys</t>
  </si>
  <si>
    <t>key card to Wyatt and terry</t>
  </si>
  <si>
    <t>stopped for a call</t>
  </si>
  <si>
    <t>1h 50m</t>
  </si>
  <si>
    <t>helped pulled trash</t>
  </si>
  <si>
    <t>walked school and gym</t>
  </si>
  <si>
    <t>brought roshawn treats and had a talk</t>
  </si>
  <si>
    <t>Shahanna inspection</t>
  </si>
  <si>
    <t>met borrowed sub and changed assignment</t>
  </si>
  <si>
    <t>Justin inspection</t>
  </si>
  <si>
    <t>returned key</t>
  </si>
  <si>
    <t>332 College Ave SE, Grand Rapids, MI 49503</t>
  </si>
  <si>
    <t>put key back</t>
  </si>
  <si>
    <t>met for ds discussions</t>
  </si>
  <si>
    <t>inspection Justin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</si>
  <si>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</si>
  <si>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</si>
  <si>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t xml:space="preserve"> </t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</si>
  <si>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</si>
  <si>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</si>
  <si>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</si>
  <si>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</si>
  <si>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</si>
  <si>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closing report, reverse tracker, mitc</t>
  </si>
  <si>
    <t>closing report texts</t>
  </si>
  <si>
    <t xml:space="preserve">finished break close of schools, timesheet, payroll form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</si>
  <si>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</si>
  <si>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</si>
  <si>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</si>
  <si>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</si>
  <si>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</si>
  <si>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</si>
  <si>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5h 15m</t>
  </si>
  <si>
    <t xml:space="preserve">-15  checked for use </t>
  </si>
  <si>
    <t>stopped for coffee</t>
  </si>
  <si>
    <t>2h 16m</t>
  </si>
  <si>
    <t>mcdonalds</t>
  </si>
  <si>
    <t xml:space="preserve">gr ford </t>
  </si>
  <si>
    <t>851 Madison Ave SE, Grand Rapids, MI 49507</t>
  </si>
  <si>
    <t xml:space="preserve">walked &amp; missed </t>
  </si>
  <si>
    <t>2h 34m</t>
  </si>
  <si>
    <t>3h 27m</t>
  </si>
  <si>
    <t>64th Avenue</t>
  </si>
  <si>
    <t>Union walk</t>
  </si>
  <si>
    <t>1m</t>
  </si>
  <si>
    <t>1603 Rebecca Ct NW, Grand Rapids, MI 49504</t>
  </si>
  <si>
    <t>Westwood walk</t>
  </si>
  <si>
    <t>needed gas</t>
  </si>
  <si>
    <t>walk ca frost</t>
  </si>
  <si>
    <t>coffffeeee</t>
  </si>
  <si>
    <t>walk Harrison</t>
  </si>
  <si>
    <t xml:space="preserve">walked city checkin with Robert </t>
  </si>
  <si>
    <t>walked and met with Alex</t>
  </si>
  <si>
    <t xml:space="preserve">walked the punch list 1/2 done </t>
  </si>
  <si>
    <t xml:space="preserve">walked met Sunny 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</si>
  <si>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</si>
  <si>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</si>
  <si>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</si>
  <si>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</si>
  <si>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</si>
  <si>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</si>
  <si>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</si>
  <si>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 xml:space="preserve">closing report mitc when its back up </t>
  </si>
  <si>
    <t>fixed mitc punches from it being down today, closing report</t>
  </si>
  <si>
    <t xml:space="preserve">mitc, pto, punch requests, triplog, timesheet, payroll form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</si>
  <si>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</si>
  <si>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</si>
  <si>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</si>
  <si>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</si>
  <si>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</si>
  <si>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</si>
  <si>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met Ryan &amp;Alex for maps and checklists</t>
  </si>
  <si>
    <t>dropped off maps to Wyatt and Robert</t>
  </si>
  <si>
    <t>Coit to give maps</t>
  </si>
  <si>
    <t>grabbed mote maps to hand out</t>
  </si>
  <si>
    <t>dropped off maps</t>
  </si>
  <si>
    <t>Alex needed my help here with kamilah not understanding assignment</t>
  </si>
  <si>
    <t>dropped off map</t>
  </si>
  <si>
    <t>Alger and Dickinson map drop off</t>
  </si>
  <si>
    <t>Mapp go over she's not understanding</t>
  </si>
  <si>
    <t>walking mlk</t>
  </si>
  <si>
    <t>College/Fountain (SB), Grand Rapids, MI 49503</t>
  </si>
  <si>
    <t>let erocka in</t>
  </si>
  <si>
    <t>5/3 Main</t>
  </si>
  <si>
    <t>111 Lyon St NW, Grand Rapids MI 49503</t>
  </si>
  <si>
    <t>car accident</t>
  </si>
  <si>
    <t>drop off key</t>
  </si>
  <si>
    <t>205 28th St SW, Grand Rapids, MI 49548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</si>
  <si>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</si>
  <si>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</si>
  <si>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</si>
  <si>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</si>
  <si>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</si>
  <si>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</si>
  <si>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</si>
  <si>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cbp, emails, mitc down fixed punches</t>
  </si>
  <si>
    <t xml:space="preserve">mitc, fixed punches, tracker, email, closing report </t>
  </si>
  <si>
    <t xml:space="preserve">cbp, ww, L10 with Logan, texts messages </t>
  </si>
  <si>
    <t>closing report, email, mitc down</t>
  </si>
  <si>
    <t xml:space="preserve">cbp, call offs, texts, email </t>
  </si>
  <si>
    <t xml:space="preserve">closing report, texts, reverse tracker, mitc </t>
  </si>
  <si>
    <t xml:space="preserve">cbp, emails, texts to DS's </t>
  </si>
  <si>
    <t xml:space="preserve">timesheet, payroll form, triplog, mileage, emails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</si>
  <si>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</si>
  <si>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</si>
  <si>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</si>
  <si>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</si>
  <si>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</si>
  <si>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</si>
  <si>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 xml:space="preserve">staffing meeting </t>
  </si>
  <si>
    <t>needed to grab boots for cleaning mine broke</t>
  </si>
  <si>
    <t>5h 45m</t>
  </si>
  <si>
    <t>check in and inspection</t>
  </si>
  <si>
    <t>1h 43m</t>
  </si>
  <si>
    <t>call off here to help</t>
  </si>
  <si>
    <t>inspection Alex</t>
  </si>
  <si>
    <t>checkin kept Alex away tonight</t>
  </si>
  <si>
    <t>was going to Buchanan when Ryan needed my help at cesar</t>
  </si>
  <si>
    <t>got a coffee</t>
  </si>
  <si>
    <t>1h 45m</t>
  </si>
  <si>
    <t>stopped to see how dds were coming</t>
  </si>
  <si>
    <t>helped pull trash to ensure walks tonight</t>
  </si>
  <si>
    <t>looking for sw ele key</t>
  </si>
  <si>
    <t>to open doors</t>
  </si>
  <si>
    <t xml:space="preserve">walks </t>
  </si>
  <si>
    <t xml:space="preserve">no friday 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</si>
  <si>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</si>
  <si>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</si>
  <si>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</si>
  <si>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</si>
  <si>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</si>
  <si>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</si>
  <si>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</si>
  <si>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</si>
  <si>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</si>
  <si>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</si>
  <si>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</si>
  <si>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</si>
  <si>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</si>
  <si>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</si>
  <si>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</si>
  <si>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</si>
  <si>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</si>
  <si>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</si>
  <si>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</si>
  <si>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</si>
  <si>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emails, phone messages, cbp</t>
  </si>
  <si>
    <t xml:space="preserve">emails, phone calls, texts, cbp </t>
  </si>
  <si>
    <t>email, mitc, pto, closing report, reverse tracker</t>
  </si>
  <si>
    <t xml:space="preserve">emails, cbp, texts, wednesday wisdom and book club </t>
  </si>
  <si>
    <t>mitc, pto, closing reprot, reverse tracker, texts</t>
  </si>
  <si>
    <t>texts, cbp</t>
  </si>
  <si>
    <t>mitc, closing report, reverse tracker, and those close to OT</t>
  </si>
  <si>
    <t>texts, emails, started cbp</t>
  </si>
  <si>
    <t xml:space="preserve">mitc, payroll form, triplog, timesheet, reverse tracker, closing report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</si>
  <si>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</si>
  <si>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</si>
  <si>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</si>
  <si>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</si>
  <si>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</si>
  <si>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</si>
  <si>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checkin with alex</t>
  </si>
  <si>
    <t>met new hire Andy</t>
  </si>
  <si>
    <t>check in with Robert</t>
  </si>
  <si>
    <t>2h 39m</t>
  </si>
  <si>
    <t>stopped to see Justin and Anthony</t>
  </si>
  <si>
    <t>lunch stopped to eat</t>
  </si>
  <si>
    <t>met Jonathan</t>
  </si>
  <si>
    <t>750 28th St SE, Grand Rapids, MI 49548</t>
  </si>
  <si>
    <t>drink before cleaning sherwood</t>
  </si>
  <si>
    <t>2h 38m</t>
  </si>
  <si>
    <t>sbs with Jonathan</t>
  </si>
  <si>
    <t>3h 13m</t>
  </si>
  <si>
    <t>sbs training bree-ana</t>
  </si>
  <si>
    <t>sbs training marquita</t>
  </si>
  <si>
    <t>darla meeting</t>
  </si>
  <si>
    <t>inspection Robert</t>
  </si>
  <si>
    <t>let Jonathan in</t>
  </si>
  <si>
    <t>stop to talk to Andy</t>
  </si>
  <si>
    <t>stopped to do cbp and email check</t>
  </si>
  <si>
    <t>talk to Kathrine about time last night</t>
  </si>
  <si>
    <t>inspection Raymond</t>
  </si>
  <si>
    <t>ridgemoor park  check in</t>
  </si>
  <si>
    <t>checkin</t>
  </si>
  <si>
    <r>
      <rPr>
        <rFont val="Calibri"/>
        <b/>
        <color theme="1"/>
        <sz val="14.0"/>
      </rPr>
      <t xml:space="preserve">GRBS Operations Salaried Timesheet
</t>
    </r>
    <r>
      <rPr>
        <rFont val="Calibri"/>
        <b/>
        <color rgb="FFC5E0B3"/>
        <sz val="18.0"/>
      </rPr>
      <t>ALL Green sections MUST 
be filled out before submission</t>
    </r>
  </si>
  <si>
    <t>Thanksgiving</t>
  </si>
  <si>
    <r>
      <rPr>
        <rFont val="Calibri"/>
        <b/>
        <color theme="1"/>
        <sz val="12.0"/>
      </rPr>
      <t xml:space="preserve">Total Hours Worked for the Week
</t>
    </r>
    <r>
      <rPr>
        <rFont val="Calibri"/>
        <b val="0"/>
        <color theme="1"/>
        <sz val="12.0"/>
      </rPr>
      <t>(Onsite + Additional Drive Time + Before and/or After Shift - Lunch/Break Time)</t>
    </r>
  </si>
  <si>
    <r>
      <rPr>
        <rFont val="Calibri"/>
        <b/>
        <color rgb="FF2F5496"/>
        <sz val="12.0"/>
      </rPr>
      <t xml:space="preserve">THIS is only for Drive time to first account AND from last account </t>
    </r>
    <r>
      <rPr>
        <rFont val="Calibri"/>
        <b/>
        <color rgb="FF2F5496"/>
        <sz val="10.0"/>
      </rPr>
      <t>AFTER your Typical Commute (Minutes) remember to minus hours from both to and from.</t>
    </r>
    <r>
      <rPr>
        <rFont val="Calibri"/>
        <b/>
        <color rgb="FF2F5496"/>
        <sz val="12.0"/>
      </rPr>
      <t xml:space="preserve">
These CANNOT included in ONSITE HOURS</t>
    </r>
  </si>
  <si>
    <r>
      <rPr>
        <rFont val="Calibri"/>
        <color theme="1"/>
        <sz val="12.0"/>
      </rPr>
      <t>Before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</si>
  <si>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color theme="1"/>
        <sz val="12.0"/>
      </rPr>
      <t>After Actual Shift Time</t>
    </r>
    <r>
      <rPr>
        <rFont val="Calibri"/>
        <color theme="1"/>
        <sz val="8.0"/>
      </rPr>
      <t xml:space="preserve"> (Emails/Phone/Etc.)</t>
    </r>
  </si>
  <si>
    <r>
      <rPr>
        <rFont val="Calibri"/>
        <b/>
        <color theme="1"/>
        <sz val="12.0"/>
      </rPr>
      <t xml:space="preserve">Total Time Worked 
</t>
    </r>
    <r>
      <rPr>
        <rFont val="Calibri"/>
        <b val="0"/>
        <color theme="1"/>
        <sz val="8.0"/>
      </rPr>
      <t>(Onsite + Additional Drive Time + Before and/or After Shift - Lunch/Break Time)</t>
    </r>
  </si>
  <si>
    <r>
      <rPr>
        <rFont val="Calibri"/>
        <b/>
        <color theme="1"/>
        <sz val="14.0"/>
      </rPr>
      <t xml:space="preserve">Before / After Shift 
</t>
    </r>
    <r>
      <rPr>
        <rFont val="Calibri"/>
        <b val="0"/>
        <color theme="1"/>
        <sz val="12.0"/>
      </rPr>
      <t>Short summary of needs</t>
    </r>
  </si>
  <si>
    <t>text messages and a phone call</t>
  </si>
  <si>
    <t>closing report, texts, emails</t>
  </si>
  <si>
    <t>cbp, emails, reverse tracker</t>
  </si>
  <si>
    <t xml:space="preserve">reverse tracker, texts, closing report </t>
  </si>
  <si>
    <r>
      <rPr>
        <rFont val="Calibri"/>
        <b/>
        <color theme="1"/>
        <sz val="14.0"/>
      </rPr>
      <t xml:space="preserve">From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</si>
  <si>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theme="1"/>
        <sz val="14.0"/>
      </rPr>
      <t xml:space="preserve">To Location Name                </t>
    </r>
    <r>
      <rPr>
        <rFont val="Calibri"/>
        <b/>
        <color rgb="FFC5E0B3"/>
        <sz val="16.0"/>
      </rPr>
      <t xml:space="preserve">        *IF not auto filled from Trip log enter location YOU MUST enter location</t>
    </r>
  </si>
  <si>
    <r>
      <rPr>
        <rFont val="Calibri"/>
        <b/>
        <color rgb="FFC5E0B3"/>
        <sz val="16.0"/>
      </rPr>
      <t>THIS MUST BE Filled OUT
What were you doing?
 -</t>
    </r>
    <r>
      <rPr>
        <rFont val="Calibri"/>
        <b val="0"/>
        <color rgb="FFC5E0B3"/>
        <sz val="16.0"/>
      </rPr>
      <t>short summary- 
Inspection, SBS, L10 Meeting, Customer Meeting, etc.</t>
    </r>
  </si>
  <si>
    <r>
      <rPr>
        <rFont val="Calibri"/>
        <b/>
        <color rgb="FFC5E0B3"/>
        <sz val="18.0"/>
      </rPr>
      <t xml:space="preserve">If Production Hours, enter hours worked in that locations row </t>
    </r>
    <r>
      <rPr>
        <rFont val="Calibri"/>
        <b val="0"/>
        <color rgb="FFC5E0B3"/>
        <sz val="18.0"/>
      </rPr>
      <t>*Needs to also be in MITC</t>
    </r>
  </si>
  <si>
    <r>
      <rPr>
        <rFont val="Calibri"/>
        <b/>
        <color rgb="FFC5E0B3"/>
        <sz val="16.0"/>
      </rPr>
      <t>Deduct Typical Commute (Miles) if to/from Home</t>
    </r>
    <r>
      <rPr>
        <rFont val="Calibri"/>
        <b val="0"/>
        <color rgb="FFC5E0B3"/>
        <sz val="12.0"/>
      </rPr>
      <t xml:space="preserve"> *put - (minus) symbol before the # of miles</t>
    </r>
  </si>
  <si>
    <r>
      <rPr>
        <rFont val="Calibri"/>
        <b/>
        <color rgb="FF2F5496"/>
        <sz val="14.0"/>
      </rPr>
      <t xml:space="preserve"> If coming to/from home, if the mileage is less than your Typical Commute, deduct the lower amount.</t>
    </r>
    <r>
      <rPr>
        <rFont val="Calibri"/>
        <b val="0"/>
        <color rgb="FF2F5496"/>
        <sz val="14.0"/>
      </rPr>
      <t xml:space="preserve"> 
Ex. If my typical commute is 18 miles, but I go from my home to somewhere that is 12 miles away, I would put -12, not -18</t>
    </r>
    <r>
      <rPr>
        <rFont val="Calibri"/>
        <b/>
        <color rgb="FF2F5496"/>
        <sz val="14.0"/>
      </rPr>
      <t xml:space="preserve">, </t>
    </r>
    <r>
      <rPr>
        <rFont val="Calibri"/>
        <b val="0"/>
        <color rgb="FF2F5496"/>
        <sz val="14.0"/>
      </rPr>
      <t>for that line</t>
    </r>
  </si>
  <si>
    <t>Wyatt inspection</t>
  </si>
  <si>
    <t>dd for rm 146</t>
  </si>
  <si>
    <t>met new hire at campus ele</t>
  </si>
  <si>
    <t>drop off badge to Christina</t>
  </si>
  <si>
    <t>headed home</t>
  </si>
  <si>
    <t>stopped for food</t>
  </si>
  <si>
    <t>Inspection and gift bags</t>
  </si>
  <si>
    <t>inspections and gift bags</t>
  </si>
  <si>
    <t>gift bags</t>
  </si>
  <si>
    <t>gift bag and inspection</t>
  </si>
  <si>
    <t xml:space="preserve">stopped to resubmit timesheet </t>
  </si>
  <si>
    <t>inspection and gift bags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</si>
</sst>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h:mm am/pm"/>
    <numFmt numFmtId="165" formatCode="m/d/yy"/>
    <numFmt numFmtId="166" formatCode="m/d/yyyy"/>
  </numFmts>
  <fonts count="20">
    <font>
      <sz val="11.0"/>
      <color theme="1"/>
      <name val="Calibri"/>
      <scheme val="minor"/>
    </font>
    <font>
      <b/>
      <sz val="14.0"/>
      <color theme="1"/>
      <name val="Calibri"/>
    </font>
    <font/>
    <font>
      <b/>
      <sz val="26.0"/>
      <color theme="1"/>
      <name val="Calibri"/>
    </font>
    <font>
      <b/>
      <sz val="12.0"/>
      <color theme="1"/>
      <name val="Calibri"/>
    </font>
    <font>
      <b/>
      <sz val="11.0"/>
      <color theme="1"/>
      <name val="Calibri"/>
    </font>
    <font>
      <sz val="11.0"/>
      <color theme="1"/>
      <name val="Calibri"/>
    </font>
    <font>
      <b/>
      <sz val="10.0"/>
      <color theme="1"/>
      <name val="Calibri"/>
    </font>
    <font>
      <b/>
      <sz val="16.0"/>
      <color theme="1"/>
      <name val="Calibri"/>
    </font>
    <font>
      <sz val="14.0"/>
      <color theme="1"/>
      <name val="Calibri"/>
    </font>
    <font>
      <b/>
      <sz val="12.0"/>
      <color rgb="FF2F5496"/>
      <name val="Calibri"/>
    </font>
    <font>
      <sz val="12.0"/>
      <color theme="1"/>
      <name val="Calibri"/>
    </font>
    <font>
      <sz val="16.0"/>
      <color theme="1"/>
      <name val="Calibri"/>
    </font>
    <font>
      <sz val="14.0"/>
      <color theme="6"/>
      <name val="Calibri"/>
    </font>
    <font>
      <b/>
      <sz val="10.0"/>
      <color rgb="FF2F5496"/>
      <name val="Calibri"/>
    </font>
    <font>
      <b/>
      <sz val="20.0"/>
      <color rgb="FFA8D08D"/>
      <name val="Calibri"/>
    </font>
    <font>
      <b/>
      <sz val="16.0"/>
      <color rgb="FFC5E0B3"/>
      <name val="Calibri"/>
    </font>
    <font>
      <b/>
      <sz val="18.0"/>
      <color rgb="FFC5E0B3"/>
      <name val="Calibri"/>
    </font>
    <font>
      <b/>
      <sz val="14.0"/>
      <color rgb="FF2F5496"/>
      <name val="Calibri"/>
    </font>
    <font>
      <sz val="14.0"/>
      <color rgb="FFA5A5A5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C5E0B3"/>
        <bgColor rgb="FFC5E0B3"/>
      </patternFill>
    </fill>
    <fill>
      <patternFill patternType="solid">
        <fgColor rgb="FFDFE7ED"/>
        <bgColor rgb="FFDFE7ED"/>
      </patternFill>
    </fill>
    <fill>
      <patternFill patternType="solid">
        <fgColor theme="0"/>
        <bgColor theme="0"/>
      </patternFill>
    </fill>
    <fill>
      <patternFill patternType="solid">
        <fgColor rgb="FFECECEC"/>
        <bgColor rgb="FFECECEC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D9E2F3"/>
        <bgColor rgb="FFD9E2F3"/>
      </patternFill>
    </fill>
  </fills>
  <borders count="3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/>
      <top/>
      <bottom/>
    </border>
    <border>
      <top/>
      <bottom/>
    </border>
  </borders>
  <cellStyleXfs count="1">
    <xf borderId="0" fillId="0" fontId="0" numFmtId="0" applyAlignment="1" applyFont="1"/>
  </cellStyleXfs>
  <cellXfs count="109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right" vertical="center"/>
    </xf>
    <xf borderId="5" fillId="0" fontId="2" numFmtId="0" xfId="0" applyBorder="1" applyFont="1"/>
    <xf borderId="6" fillId="2" fontId="3" numFmtId="0" xfId="0" applyAlignment="1" applyBorder="1" applyFill="1" applyFont="1">
      <alignment horizontal="center" readingOrder="0" vertical="center"/>
    </xf>
    <xf borderId="4" fillId="0" fontId="4" numFmtId="14" xfId="0" applyAlignment="1" applyBorder="1" applyFont="1" applyNumberFormat="1">
      <alignment horizontal="right" shrinkToFit="0" vertical="center" wrapText="1"/>
    </xf>
    <xf borderId="7" fillId="2" fontId="5" numFmtId="0" xfId="0" applyAlignment="1" applyBorder="1" applyFont="1">
      <alignment horizontal="center" readingOrder="0" shrinkToFit="0" vertical="center" wrapText="1"/>
    </xf>
    <xf borderId="4" fillId="0" fontId="4" numFmtId="0" xfId="0" applyAlignment="1" applyBorder="1" applyFont="1">
      <alignment horizontal="right" vertical="center"/>
    </xf>
    <xf borderId="8" fillId="2" fontId="1" numFmtId="2" xfId="0" applyAlignment="1" applyBorder="1" applyFont="1" applyNumberFormat="1">
      <alignment horizontal="center" readingOrder="0" vertical="center"/>
    </xf>
    <xf borderId="9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Font="1"/>
    <xf borderId="10" fillId="0" fontId="2" numFmtId="0" xfId="0" applyBorder="1" applyFont="1"/>
    <xf borderId="11" fillId="0" fontId="2" numFmtId="0" xfId="0" applyBorder="1" applyFont="1"/>
    <xf borderId="12" fillId="0" fontId="2" numFmtId="0" xfId="0" applyBorder="1" applyFont="1"/>
    <xf borderId="6" fillId="2" fontId="4" numFmtId="49" xfId="0" applyAlignment="1" applyBorder="1" applyFont="1" applyNumberFormat="1">
      <alignment horizontal="center" readingOrder="0" vertical="center"/>
    </xf>
    <xf borderId="10" fillId="0" fontId="4" numFmtId="14" xfId="0" applyAlignment="1" applyBorder="1" applyFont="1" applyNumberFormat="1">
      <alignment horizontal="right" vertical="center"/>
    </xf>
    <xf borderId="11" fillId="0" fontId="4" numFmtId="0" xfId="0" applyAlignment="1" applyBorder="1" applyFont="1">
      <alignment horizontal="right" vertical="center"/>
    </xf>
    <xf borderId="13" fillId="2" fontId="1" numFmtId="2" xfId="0" applyAlignment="1" applyBorder="1" applyFont="1" applyNumberFormat="1">
      <alignment horizontal="center" readingOrder="0" shrinkToFit="0" vertical="center" wrapText="1"/>
    </xf>
    <xf borderId="7" fillId="3" fontId="1" numFmtId="2" xfId="0" applyAlignment="1" applyBorder="1" applyFill="1" applyFont="1" applyNumberFormat="1">
      <alignment horizontal="center" shrinkToFit="0" vertical="center" wrapText="1"/>
    </xf>
    <xf borderId="14" fillId="3" fontId="5" numFmtId="0" xfId="0" applyAlignment="1" applyBorder="1" applyFont="1">
      <alignment vertical="center"/>
    </xf>
    <xf borderId="4" fillId="0" fontId="7" numFmtId="0" xfId="0" applyAlignment="1" applyBorder="1" applyFont="1">
      <alignment horizontal="center"/>
    </xf>
    <xf borderId="15" fillId="0" fontId="2" numFmtId="0" xfId="0" applyBorder="1" applyFont="1"/>
    <xf borderId="16" fillId="0" fontId="7" numFmtId="0" xfId="0" applyAlignment="1" applyBorder="1" applyFont="1">
      <alignment horizontal="center"/>
    </xf>
    <xf borderId="16" fillId="4" fontId="7" numFmtId="0" xfId="0" applyAlignment="1" applyBorder="1" applyFill="1" applyFont="1">
      <alignment horizontal="center"/>
    </xf>
    <xf borderId="17" fillId="4" fontId="7" numFmtId="0" xfId="0" applyAlignment="1" applyBorder="1" applyFont="1">
      <alignment horizontal="center"/>
    </xf>
    <xf borderId="18" fillId="5" fontId="8" numFmtId="0" xfId="0" applyAlignment="1" applyBorder="1" applyFill="1" applyFont="1">
      <alignment horizontal="center"/>
    </xf>
    <xf borderId="19" fillId="0" fontId="2" numFmtId="0" xfId="0" applyBorder="1" applyFont="1"/>
    <xf borderId="4" fillId="0" fontId="4" numFmtId="0" xfId="0" applyAlignment="1" applyBorder="1" applyFont="1">
      <alignment horizontal="center" shrinkToFit="0" vertical="center" wrapText="1"/>
    </xf>
    <xf borderId="4" fillId="2" fontId="9" numFmtId="164" xfId="0" applyAlignment="1" applyBorder="1" applyFont="1" applyNumberFormat="1">
      <alignment horizontal="center" readingOrder="0" vertical="center"/>
    </xf>
    <xf borderId="16" fillId="2" fontId="9" numFmtId="164" xfId="0" applyAlignment="1" applyBorder="1" applyFont="1" applyNumberFormat="1">
      <alignment horizontal="center" readingOrder="0" vertical="center"/>
    </xf>
    <xf borderId="16" fillId="2" fontId="9" numFmtId="20" xfId="0" applyAlignment="1" applyBorder="1" applyFont="1" applyNumberFormat="1">
      <alignment horizontal="center" vertical="center"/>
    </xf>
    <xf borderId="20" fillId="5" fontId="4" numFmtId="0" xfId="0" applyAlignment="1" applyBorder="1" applyFont="1">
      <alignment horizontal="center" shrinkToFit="0" vertical="center" wrapText="1"/>
    </xf>
    <xf borderId="21" fillId="0" fontId="2" numFmtId="0" xfId="0" applyBorder="1" applyFont="1"/>
    <xf borderId="20" fillId="5" fontId="8" numFmtId="2" xfId="0" applyAlignment="1" applyBorder="1" applyFont="1" applyNumberFormat="1">
      <alignment horizontal="center" vertical="center"/>
    </xf>
    <xf borderId="4" fillId="2" fontId="9" numFmtId="2" xfId="0" applyAlignment="1" applyBorder="1" applyFont="1" applyNumberFormat="1">
      <alignment horizontal="center" readingOrder="0" vertical="center"/>
    </xf>
    <xf borderId="16" fillId="2" fontId="9" numFmtId="2" xfId="0" applyAlignment="1" applyBorder="1" applyFont="1" applyNumberFormat="1">
      <alignment horizontal="center" readingOrder="0" vertical="center"/>
    </xf>
    <xf borderId="16" fillId="2" fontId="9" numFmtId="2" xfId="0" applyAlignment="1" applyBorder="1" applyFont="1" applyNumberFormat="1">
      <alignment horizontal="center" vertical="center"/>
    </xf>
    <xf borderId="22" fillId="5" fontId="4" numFmtId="0" xfId="0" applyAlignment="1" applyBorder="1" applyFont="1">
      <alignment horizontal="center" shrinkToFit="0" vertical="center" wrapText="1"/>
    </xf>
    <xf borderId="23" fillId="0" fontId="2" numFmtId="0" xfId="0" applyBorder="1" applyFont="1"/>
    <xf borderId="22" fillId="5" fontId="8" numFmtId="2" xfId="0" applyAlignment="1" applyBorder="1" applyFont="1" applyNumberFormat="1">
      <alignment horizontal="center" vertical="center"/>
    </xf>
    <xf borderId="4" fillId="2" fontId="9" numFmtId="2" xfId="0" applyAlignment="1" applyBorder="1" applyFont="1" applyNumberFormat="1">
      <alignment horizontal="center" vertical="center"/>
    </xf>
    <xf borderId="24" fillId="2" fontId="9" numFmtId="2" xfId="0" applyAlignment="1" applyBorder="1" applyFont="1" applyNumberFormat="1">
      <alignment horizontal="center" vertical="center"/>
    </xf>
    <xf borderId="4" fillId="5" fontId="10" numFmtId="0" xfId="0" applyAlignment="1" applyBorder="1" applyFont="1">
      <alignment horizontal="center" shrinkToFit="0" vertical="center" wrapText="1"/>
    </xf>
    <xf borderId="4" fillId="0" fontId="4" numFmtId="0" xfId="0" applyAlignment="1" applyBorder="1" applyFont="1">
      <alignment shrinkToFit="0" vertical="center" wrapText="1"/>
    </xf>
    <xf borderId="15" fillId="0" fontId="4" numFmtId="0" xfId="0" applyAlignment="1" applyBorder="1" applyFont="1">
      <alignment shrinkToFit="0" vertical="center" wrapText="1"/>
    </xf>
    <xf borderId="4" fillId="0" fontId="11" numFmtId="0" xfId="0" applyAlignment="1" applyBorder="1" applyFont="1">
      <alignment horizontal="center" shrinkToFit="0" vertical="center" wrapText="1"/>
    </xf>
    <xf borderId="4" fillId="5" fontId="11" numFmtId="0" xfId="0" applyAlignment="1" applyBorder="1" applyFont="1">
      <alignment horizontal="center" shrinkToFit="0" vertical="center" wrapText="1"/>
    </xf>
    <xf borderId="22" fillId="5" fontId="12" numFmtId="2" xfId="0" applyAlignment="1" applyBorder="1" applyFont="1" applyNumberFormat="1">
      <alignment horizontal="center" readingOrder="0" vertical="center"/>
    </xf>
    <xf borderId="25" fillId="5" fontId="11" numFmtId="0" xfId="0" applyAlignment="1" applyBorder="1" applyFont="1">
      <alignment horizontal="center" shrinkToFit="0" vertical="center" wrapText="1"/>
    </xf>
    <xf borderId="26" fillId="0" fontId="2" numFmtId="0" xfId="0" applyBorder="1" applyFont="1"/>
    <xf borderId="22" fillId="5" fontId="12" numFmtId="2" xfId="0" applyAlignment="1" applyBorder="1" applyFont="1" applyNumberFormat="1">
      <alignment horizontal="center" vertical="center"/>
    </xf>
    <xf borderId="22" fillId="2" fontId="9" numFmtId="2" xfId="0" applyAlignment="1" applyBorder="1" applyFont="1" applyNumberFormat="1">
      <alignment horizontal="center" vertical="center"/>
    </xf>
    <xf borderId="27" fillId="2" fontId="9" numFmtId="2" xfId="0" applyAlignment="1" applyBorder="1" applyFont="1" applyNumberFormat="1">
      <alignment horizontal="center" vertical="center"/>
    </xf>
    <xf borderId="27" fillId="2" fontId="9" numFmtId="2" xfId="0" applyAlignment="1" applyBorder="1" applyFont="1" applyNumberFormat="1">
      <alignment horizontal="center" readingOrder="0" vertical="center"/>
    </xf>
    <xf borderId="4" fillId="5" fontId="12" numFmtId="2" xfId="0" applyAlignment="1" applyBorder="1" applyFont="1" applyNumberFormat="1">
      <alignment horizontal="center" readingOrder="0" vertical="center"/>
    </xf>
    <xf borderId="28" fillId="6" fontId="13" numFmtId="2" xfId="0" applyAlignment="1" applyBorder="1" applyFill="1" applyFont="1" applyNumberFormat="1">
      <alignment horizontal="center" vertical="center"/>
    </xf>
    <xf borderId="29" fillId="0" fontId="2" numFmtId="0" xfId="0" applyBorder="1" applyFont="1"/>
    <xf borderId="30" fillId="6" fontId="13" numFmtId="2" xfId="0" applyAlignment="1" applyBorder="1" applyFont="1" applyNumberFormat="1">
      <alignment horizontal="center" vertical="center"/>
    </xf>
    <xf borderId="18" fillId="2" fontId="9" numFmtId="2" xfId="0" applyAlignment="1" applyBorder="1" applyFont="1" applyNumberFormat="1">
      <alignment horizontal="center" vertical="center"/>
    </xf>
    <xf borderId="17" fillId="2" fontId="9" numFmtId="2" xfId="0" applyAlignment="1" applyBorder="1" applyFont="1" applyNumberFormat="1">
      <alignment horizontal="center" vertical="center"/>
    </xf>
    <xf borderId="4" fillId="5" fontId="14" numFmtId="0" xfId="0" applyAlignment="1" applyBorder="1" applyFont="1">
      <alignment horizontal="center" shrinkToFit="0" vertical="center" wrapText="1"/>
    </xf>
    <xf borderId="4" fillId="5" fontId="8" numFmtId="2" xfId="0" applyAlignment="1" applyBorder="1" applyFont="1" applyNumberFormat="1">
      <alignment horizontal="center" vertical="center"/>
    </xf>
    <xf borderId="4" fillId="4" fontId="1" numFmtId="0" xfId="0" applyAlignment="1" applyBorder="1" applyFont="1">
      <alignment horizontal="center" vertical="center"/>
    </xf>
    <xf borderId="16" fillId="4" fontId="1" numFmtId="0" xfId="0" applyAlignment="1" applyBorder="1" applyFont="1">
      <alignment horizontal="center" vertical="center"/>
    </xf>
    <xf borderId="4" fillId="4" fontId="1" numFmtId="0" xfId="0" applyAlignment="1" applyBorder="1" applyFont="1">
      <alignment horizontal="left" shrinkToFit="0" vertical="center" wrapText="1"/>
    </xf>
    <xf borderId="16" fillId="4" fontId="1" numFmtId="0" xfId="0" applyAlignment="1" applyBorder="1" applyFont="1">
      <alignment horizontal="center" shrinkToFit="0" vertical="center" wrapText="1"/>
    </xf>
    <xf borderId="1" fillId="4" fontId="1" numFmtId="0" xfId="0" applyAlignment="1" applyBorder="1" applyFont="1">
      <alignment horizontal="center" shrinkToFit="0" vertical="center" wrapText="1"/>
    </xf>
    <xf borderId="16" fillId="4" fontId="1" numFmtId="2" xfId="0" applyAlignment="1" applyBorder="1" applyFont="1" applyNumberFormat="1">
      <alignment horizontal="center" vertical="center"/>
    </xf>
    <xf borderId="4" fillId="2" fontId="1" numFmtId="0" xfId="0" applyAlignment="1" applyBorder="1" applyFont="1">
      <alignment horizontal="left" readingOrder="0" shrinkToFit="0" vertical="center" wrapText="1"/>
    </xf>
    <xf borderId="31" fillId="0" fontId="2" numFmtId="0" xfId="0" applyBorder="1" applyFont="1"/>
    <xf borderId="32" fillId="0" fontId="2" numFmtId="0" xfId="0" applyBorder="1" applyFont="1"/>
    <xf borderId="16" fillId="4" fontId="1" numFmtId="2" xfId="0" applyAlignment="1" applyBorder="1" applyFont="1" applyNumberFormat="1">
      <alignment horizontal="center" readingOrder="0" vertical="center"/>
    </xf>
    <xf borderId="4" fillId="2" fontId="1" numFmtId="0" xfId="0" applyAlignment="1" applyBorder="1" applyFont="1">
      <alignment horizontal="left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33" fillId="2" fontId="4" numFmtId="0" xfId="0" applyAlignment="1" applyBorder="1" applyFont="1">
      <alignment horizontal="center" shrinkToFit="0" wrapText="1"/>
    </xf>
    <xf borderId="34" fillId="0" fontId="2" numFmtId="0" xfId="0" applyBorder="1" applyFont="1"/>
    <xf borderId="16" fillId="7" fontId="1" numFmtId="0" xfId="0" applyAlignment="1" applyBorder="1" applyFill="1" applyFont="1">
      <alignment horizontal="center" vertical="center"/>
    </xf>
    <xf borderId="16" fillId="7" fontId="1" numFmtId="0" xfId="0" applyAlignment="1" applyBorder="1" applyFont="1">
      <alignment horizontal="center" shrinkToFit="0" vertical="center" wrapText="1"/>
    </xf>
    <xf borderId="24" fillId="7" fontId="16" numFmtId="0" xfId="0" applyAlignment="1" applyBorder="1" applyFont="1">
      <alignment horizontal="center" shrinkToFit="0" vertical="center" wrapText="1"/>
    </xf>
    <xf borderId="16" fillId="7" fontId="17" numFmtId="0" xfId="0" applyAlignment="1" applyBorder="1" applyFont="1">
      <alignment horizontal="center" shrinkToFit="0" vertical="center" wrapText="1"/>
    </xf>
    <xf borderId="16" fillId="7" fontId="16" numFmtId="0" xfId="0" applyAlignment="1" applyBorder="1" applyFont="1">
      <alignment horizontal="center" shrinkToFit="0" vertical="center" wrapText="1"/>
    </xf>
    <xf borderId="33" fillId="5" fontId="18" numFmtId="0" xfId="0" applyAlignment="1" applyBorder="1" applyFont="1">
      <alignment horizontal="center" shrinkToFit="0" vertical="center" wrapText="1"/>
    </xf>
    <xf borderId="16" fillId="8" fontId="6" numFmtId="14" xfId="0" applyAlignment="1" applyBorder="1" applyFill="1" applyFont="1" applyNumberFormat="1">
      <alignment readingOrder="0" shrinkToFit="0" wrapText="1"/>
    </xf>
    <xf borderId="16" fillId="8" fontId="6" numFmtId="0" xfId="0" applyAlignment="1" applyBorder="1" applyFont="1">
      <alignment readingOrder="0" shrinkToFit="0" wrapText="1"/>
    </xf>
    <xf borderId="16" fillId="8" fontId="6" numFmtId="18" xfId="0" applyAlignment="1" applyBorder="1" applyFont="1" applyNumberFormat="1">
      <alignment readingOrder="0" shrinkToFit="0" wrapText="1"/>
    </xf>
    <xf borderId="16" fillId="8" fontId="6" numFmtId="49" xfId="0" applyAlignment="1" applyBorder="1" applyFont="1" applyNumberFormat="1">
      <alignment readingOrder="0" shrinkToFit="0" wrapText="1"/>
    </xf>
    <xf borderId="16" fillId="8" fontId="6" numFmtId="2" xfId="0" applyAlignment="1" applyBorder="1" applyFont="1" applyNumberFormat="1">
      <alignment shrinkToFit="0" wrapText="1"/>
    </xf>
    <xf borderId="16" fillId="8" fontId="6" numFmtId="2" xfId="0" applyAlignment="1" applyBorder="1" applyFont="1" applyNumberFormat="1">
      <alignment readingOrder="0" shrinkToFit="0" wrapText="1"/>
    </xf>
    <xf borderId="0" fillId="0" fontId="6" numFmtId="0" xfId="0" applyAlignment="1" applyFont="1">
      <alignment shrinkToFit="0" wrapText="1"/>
    </xf>
    <xf borderId="16" fillId="8" fontId="6" numFmtId="165" xfId="0" applyAlignment="1" applyBorder="1" applyFont="1" applyNumberFormat="1">
      <alignment readingOrder="0" shrinkToFit="0" wrapText="1"/>
    </xf>
    <xf borderId="16" fillId="8" fontId="6" numFmtId="0" xfId="0" applyAlignment="1" applyBorder="1" applyFont="1">
      <alignment shrinkToFit="0" wrapText="1"/>
    </xf>
    <xf borderId="16" fillId="8" fontId="6" numFmtId="49" xfId="0" applyAlignment="1" applyBorder="1" applyFont="1" applyNumberFormat="1">
      <alignment shrinkToFit="0" wrapText="1"/>
    </xf>
    <xf borderId="16" fillId="8" fontId="6" numFmtId="14" xfId="0" applyAlignment="1" applyBorder="1" applyFont="1" applyNumberFormat="1">
      <alignment shrinkToFit="0" wrapText="1"/>
    </xf>
    <xf borderId="16" fillId="8" fontId="6" numFmtId="18" xfId="0" applyAlignment="1" applyBorder="1" applyFont="1" applyNumberFormat="1">
      <alignment shrinkToFit="0" wrapText="1"/>
    </xf>
    <xf borderId="0" fillId="0" fontId="6" numFmtId="0" xfId="0" applyAlignment="1" applyFont="1">
      <alignment horizontal="center" shrinkToFit="0" wrapText="1"/>
    </xf>
    <xf borderId="6" fillId="2" fontId="3" numFmtId="165" xfId="0" applyAlignment="1" applyBorder="1" applyFont="1" applyNumberFormat="1">
      <alignment horizontal="center" readingOrder="0" vertical="center"/>
    </xf>
    <xf borderId="6" fillId="2" fontId="3" numFmtId="166" xfId="0" applyAlignment="1" applyBorder="1" applyFont="1" applyNumberFormat="1">
      <alignment horizontal="center" readingOrder="0" vertical="center"/>
    </xf>
    <xf borderId="16" fillId="2" fontId="9" numFmtId="0" xfId="0" applyAlignment="1" applyBorder="1" applyFont="1">
      <alignment horizontal="center" readingOrder="0" vertical="center"/>
    </xf>
    <xf borderId="4" fillId="5" fontId="8" numFmtId="2" xfId="0" applyAlignment="1" applyBorder="1" applyFont="1" applyNumberFormat="1">
      <alignment horizontal="center" readingOrder="0" vertical="center"/>
    </xf>
    <xf borderId="16" fillId="8" fontId="6" numFmtId="0" xfId="0" applyAlignment="1" applyBorder="1" applyFont="1">
      <alignment horizontal="right" shrinkToFit="0" vertical="bottom" wrapText="1"/>
    </xf>
    <xf borderId="6" fillId="2" fontId="3" numFmtId="14" xfId="0" applyAlignment="1" applyBorder="1" applyFont="1" applyNumberFormat="1">
      <alignment horizontal="center" readingOrder="0" vertical="center"/>
    </xf>
    <xf borderId="30" fillId="6" fontId="19" numFmtId="2" xfId="0" applyAlignment="1" applyBorder="1" applyFont="1" applyNumberFormat="1">
      <alignment horizontal="center" readingOrder="0" vertical="center"/>
    </xf>
    <xf borderId="17" fillId="2" fontId="9" numFmtId="2" xfId="0" applyAlignment="1" applyBorder="1" applyFont="1" applyNumberFormat="1">
      <alignment horizontal="center" readingOrder="0" vertical="center"/>
    </xf>
    <xf borderId="16" fillId="2" fontId="9" numFmtId="164" xfId="0" applyAlignment="1" applyBorder="1" applyFont="1" applyNumberFormat="1">
      <alignment horizontal="center" vertical="center"/>
    </xf>
    <xf borderId="4" fillId="5" fontId="12" numFmtId="2" xfId="0" applyAlignment="1" applyBorder="1" applyFont="1" applyNumberFormat="1">
      <alignment horizontal="center" vertical="center"/>
    </xf>
    <xf borderId="16" fillId="8" fontId="6" numFmtId="165" xfId="0" applyAlignment="1" applyBorder="1" applyFont="1" applyNumberForma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38100</xdr:colOff>
      <xdr:row>3</xdr:row>
      <xdr:rowOff>161925</xdr:rowOff>
    </xdr:from>
    <xdr:ext cx="4438650" cy="4410075"/>
    <xdr:pic>
      <xdr:nvPicPr>
        <xdr:cNvPr descr="Time Clock Conversion for Payroll: Hours To Decimals | ExakTime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0</v>
      </c>
      <c r="B1" s="2"/>
      <c r="C1" s="2"/>
      <c r="D1" s="2"/>
      <c r="E1" s="3"/>
      <c r="F1" s="4" t="s">
        <v>1</v>
      </c>
      <c r="G1" s="5"/>
      <c r="H1" s="6" t="s">
        <v>2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/>
      <c r="D4" s="24"/>
      <c r="E4" s="32"/>
      <c r="F4" s="32"/>
      <c r="G4" s="32"/>
      <c r="H4" s="32"/>
      <c r="I4" s="33"/>
      <c r="J4" s="33"/>
      <c r="K4" s="34" t="s">
        <v>22</v>
      </c>
      <c r="L4" s="35"/>
      <c r="M4" s="36">
        <f>SUM(M6)+M12</f>
        <v>0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/>
      <c r="D5" s="24"/>
      <c r="E5" s="32"/>
      <c r="F5" s="32"/>
      <c r="G5" s="32"/>
      <c r="H5" s="32"/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/>
      <c r="D6" s="24"/>
      <c r="E6" s="38"/>
      <c r="F6" s="38"/>
      <c r="G6" s="38"/>
      <c r="H6" s="38"/>
      <c r="I6" s="39"/>
      <c r="J6" s="39"/>
      <c r="K6" s="40" t="s">
        <v>25</v>
      </c>
      <c r="L6" s="41"/>
      <c r="M6" s="42">
        <f>SUM(C11:J11)</f>
        <v>0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27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28</v>
      </c>
      <c r="B8" s="24"/>
      <c r="C8" s="37"/>
      <c r="D8" s="24"/>
      <c r="E8" s="38"/>
      <c r="F8" s="38"/>
      <c r="G8" s="38"/>
      <c r="H8" s="38"/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30</v>
      </c>
      <c r="B9" s="24"/>
      <c r="C9" s="37"/>
      <c r="D9" s="24"/>
      <c r="E9" s="38"/>
      <c r="F9" s="38"/>
      <c r="G9" s="38"/>
      <c r="H9" s="38"/>
      <c r="I9" s="38"/>
      <c r="J9" s="39"/>
      <c r="K9" s="51" t="s">
        <v>31</v>
      </c>
      <c r="L9" s="52"/>
      <c r="M9" s="53">
        <f>SUM(C8:J9)</f>
        <v>0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/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34</v>
      </c>
      <c r="B11" s="24"/>
      <c r="C11" s="58">
        <f>SUM(C6+C7+C8+C9-C10)</f>
        <v>0</v>
      </c>
      <c r="D11" s="59"/>
      <c r="E11" s="60">
        <f t="shared" ref="E11:J11" si="1">SUM(E6+E7+E8+E9-E10)</f>
        <v>0</v>
      </c>
      <c r="F11" s="60">
        <f t="shared" si="1"/>
        <v>0</v>
      </c>
      <c r="G11" s="60">
        <f t="shared" si="1"/>
        <v>0</v>
      </c>
      <c r="H11" s="60">
        <f t="shared" si="1"/>
        <v>0</v>
      </c>
      <c r="I11" s="60">
        <f t="shared" si="1"/>
        <v>0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41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 t="str">
        <f>C9</f>
        <v/>
      </c>
      <c r="K14" s="71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 t="str">
        <f>E8</f>
        <v/>
      </c>
      <c r="F15" s="71"/>
      <c r="G15" s="5"/>
      <c r="H15" s="5"/>
      <c r="I15" s="24"/>
      <c r="J15" s="70" t="str">
        <f>E9</f>
        <v/>
      </c>
      <c r="K15" s="71"/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1"/>
      <c r="G16" s="5"/>
      <c r="H16" s="5"/>
      <c r="I16" s="24"/>
      <c r="J16" s="70" t="str">
        <f>F9</f>
        <v/>
      </c>
      <c r="K16" s="71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1"/>
      <c r="G17" s="5"/>
      <c r="H17" s="5"/>
      <c r="I17" s="24"/>
      <c r="J17" s="74"/>
      <c r="K17" s="71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 t="str">
        <f>H9</f>
        <v/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57</v>
      </c>
      <c r="H22" s="80" t="s">
        <v>58</v>
      </c>
      <c r="I22" s="80" t="s">
        <v>59</v>
      </c>
      <c r="J22" s="80" t="s">
        <v>60</v>
      </c>
      <c r="K22" s="81" t="s">
        <v>61</v>
      </c>
      <c r="L22" s="82" t="s">
        <v>62</v>
      </c>
      <c r="M22" s="83" t="s">
        <v>63</v>
      </c>
      <c r="N22" s="80" t="s">
        <v>64</v>
      </c>
      <c r="O22" s="13"/>
      <c r="P22" s="84" t="s">
        <v>65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/>
      <c r="B23" s="86"/>
      <c r="C23" s="87"/>
      <c r="D23" s="87"/>
      <c r="E23" s="86"/>
      <c r="F23" s="86"/>
      <c r="G23" s="86"/>
      <c r="H23" s="86"/>
      <c r="I23" s="86"/>
      <c r="J23" s="86"/>
      <c r="K23" s="88"/>
      <c r="L23" s="89"/>
      <c r="M23" s="90"/>
      <c r="N23" s="89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/>
      <c r="B24" s="86"/>
      <c r="C24" s="87"/>
      <c r="D24" s="87"/>
      <c r="E24" s="86"/>
      <c r="F24" s="86"/>
      <c r="G24" s="86"/>
      <c r="H24" s="86"/>
      <c r="I24" s="86"/>
      <c r="J24" s="86"/>
      <c r="K24" s="88"/>
      <c r="L24" s="89"/>
      <c r="M24" s="89"/>
      <c r="N24" s="89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/>
      <c r="B25" s="86"/>
      <c r="C25" s="87"/>
      <c r="D25" s="87"/>
      <c r="E25" s="86"/>
      <c r="F25" s="86"/>
      <c r="G25" s="86"/>
      <c r="H25" s="86"/>
      <c r="I25" s="86"/>
      <c r="J25" s="86"/>
      <c r="K25" s="88"/>
      <c r="L25" s="89"/>
      <c r="M25" s="89"/>
      <c r="N25" s="89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/>
      <c r="B26" s="86"/>
      <c r="C26" s="87"/>
      <c r="D26" s="87"/>
      <c r="E26" s="86"/>
      <c r="F26" s="86"/>
      <c r="G26" s="86"/>
      <c r="H26" s="86"/>
      <c r="I26" s="86"/>
      <c r="J26" s="86"/>
      <c r="K26" s="88"/>
      <c r="L26" s="89"/>
      <c r="M26" s="89"/>
      <c r="N26" s="89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/>
      <c r="B27" s="86"/>
      <c r="C27" s="87"/>
      <c r="D27" s="87"/>
      <c r="E27" s="86"/>
      <c r="F27" s="86"/>
      <c r="G27" s="86"/>
      <c r="H27" s="86"/>
      <c r="I27" s="86"/>
      <c r="J27" s="86"/>
      <c r="K27" s="88"/>
      <c r="L27" s="89"/>
      <c r="M27" s="89"/>
      <c r="N27" s="89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/>
      <c r="B28" s="86"/>
      <c r="C28" s="87"/>
      <c r="D28" s="87"/>
      <c r="E28" s="86"/>
      <c r="F28" s="86"/>
      <c r="G28" s="86"/>
      <c r="H28" s="86"/>
      <c r="I28" s="86"/>
      <c r="J28" s="86"/>
      <c r="K28" s="88"/>
      <c r="L28" s="89"/>
      <c r="M28" s="89"/>
      <c r="N28" s="89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/>
      <c r="B29" s="86"/>
      <c r="C29" s="87"/>
      <c r="D29" s="87"/>
      <c r="E29" s="86"/>
      <c r="F29" s="86"/>
      <c r="G29" s="86"/>
      <c r="H29" s="86"/>
      <c r="I29" s="86"/>
      <c r="J29" s="86"/>
      <c r="K29" s="88"/>
      <c r="L29" s="89"/>
      <c r="M29" s="90"/>
      <c r="N29" s="89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/>
      <c r="B30" s="86"/>
      <c r="C30" s="87"/>
      <c r="D30" s="87"/>
      <c r="E30" s="86"/>
      <c r="F30" s="86"/>
      <c r="G30" s="86"/>
      <c r="H30" s="86"/>
      <c r="I30" s="86"/>
      <c r="J30" s="86"/>
      <c r="K30" s="88"/>
      <c r="L30" s="89"/>
      <c r="M30" s="90"/>
      <c r="N30" s="89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/>
      <c r="B31" s="86"/>
      <c r="C31" s="87"/>
      <c r="D31" s="87"/>
      <c r="E31" s="86"/>
      <c r="F31" s="86"/>
      <c r="G31" s="86"/>
      <c r="H31" s="86"/>
      <c r="I31" s="86"/>
      <c r="J31" s="86"/>
      <c r="K31" s="88"/>
      <c r="L31" s="89"/>
      <c r="M31" s="90"/>
      <c r="N31" s="89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/>
      <c r="B32" s="86"/>
      <c r="C32" s="87"/>
      <c r="D32" s="87"/>
      <c r="E32" s="86"/>
      <c r="F32" s="86"/>
      <c r="G32" s="86"/>
      <c r="H32" s="86"/>
      <c r="I32" s="86"/>
      <c r="J32" s="86"/>
      <c r="K32" s="88"/>
      <c r="L32" s="89"/>
      <c r="M32" s="90"/>
      <c r="N32" s="89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/>
      <c r="B33" s="86"/>
      <c r="C33" s="87"/>
      <c r="D33" s="87"/>
      <c r="E33" s="86"/>
      <c r="F33" s="86"/>
      <c r="G33" s="86"/>
      <c r="H33" s="86"/>
      <c r="I33" s="86"/>
      <c r="J33" s="86"/>
      <c r="K33" s="88"/>
      <c r="L33" s="89"/>
      <c r="M33" s="89"/>
      <c r="N33" s="89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/>
      <c r="B34" s="86"/>
      <c r="C34" s="87"/>
      <c r="D34" s="87"/>
      <c r="E34" s="86"/>
      <c r="F34" s="86"/>
      <c r="G34" s="86"/>
      <c r="H34" s="86"/>
      <c r="I34" s="86"/>
      <c r="J34" s="86"/>
      <c r="K34" s="88"/>
      <c r="L34" s="89"/>
      <c r="M34" s="89"/>
      <c r="N34" s="89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/>
      <c r="B35" s="86"/>
      <c r="C35" s="87"/>
      <c r="D35" s="87"/>
      <c r="E35" s="86"/>
      <c r="F35" s="86"/>
      <c r="G35" s="86"/>
      <c r="H35" s="86"/>
      <c r="I35" s="86"/>
      <c r="J35" s="86"/>
      <c r="K35" s="88"/>
      <c r="L35" s="89"/>
      <c r="M35" s="90"/>
      <c r="N35" s="89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/>
      <c r="B36" s="86"/>
      <c r="C36" s="87"/>
      <c r="D36" s="87"/>
      <c r="E36" s="86"/>
      <c r="F36" s="86"/>
      <c r="G36" s="86"/>
      <c r="H36" s="86"/>
      <c r="I36" s="86"/>
      <c r="J36" s="86"/>
      <c r="K36" s="88"/>
      <c r="L36" s="89"/>
      <c r="M36" s="90"/>
      <c r="N36" s="89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/>
      <c r="B37" s="86"/>
      <c r="C37" s="87"/>
      <c r="D37" s="87"/>
      <c r="E37" s="86"/>
      <c r="F37" s="86"/>
      <c r="G37" s="86"/>
      <c r="H37" s="86"/>
      <c r="I37" s="86"/>
      <c r="J37" s="86"/>
      <c r="K37" s="88"/>
      <c r="L37" s="89"/>
      <c r="M37" s="89"/>
      <c r="N37" s="89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/>
      <c r="B38" s="86"/>
      <c r="C38" s="87"/>
      <c r="D38" s="87"/>
      <c r="E38" s="86"/>
      <c r="F38" s="86"/>
      <c r="G38" s="86"/>
      <c r="H38" s="86"/>
      <c r="I38" s="86"/>
      <c r="J38" s="86"/>
      <c r="K38" s="88"/>
      <c r="L38" s="89"/>
      <c r="M38" s="89"/>
      <c r="N38" s="89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/>
      <c r="B39" s="86"/>
      <c r="C39" s="87"/>
      <c r="D39" s="87"/>
      <c r="E39" s="86"/>
      <c r="F39" s="86"/>
      <c r="G39" s="86"/>
      <c r="H39" s="86"/>
      <c r="I39" s="86"/>
      <c r="J39" s="86"/>
      <c r="K39" s="88"/>
      <c r="L39" s="89"/>
      <c r="M39" s="90"/>
      <c r="N39" s="89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/>
      <c r="B40" s="86"/>
      <c r="C40" s="87"/>
      <c r="D40" s="87"/>
      <c r="E40" s="86"/>
      <c r="F40" s="86"/>
      <c r="G40" s="86"/>
      <c r="H40" s="86"/>
      <c r="I40" s="86"/>
      <c r="J40" s="86"/>
      <c r="K40" s="88"/>
      <c r="L40" s="89"/>
      <c r="M40" s="90"/>
      <c r="N40" s="89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/>
      <c r="B41" s="86"/>
      <c r="C41" s="87"/>
      <c r="D41" s="87"/>
      <c r="E41" s="86"/>
      <c r="F41" s="86"/>
      <c r="G41" s="86"/>
      <c r="H41" s="86"/>
      <c r="I41" s="86"/>
      <c r="J41" s="86"/>
      <c r="K41" s="88"/>
      <c r="L41" s="89"/>
      <c r="M41" s="90"/>
      <c r="N41" s="89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/>
      <c r="B42" s="86"/>
      <c r="C42" s="87"/>
      <c r="D42" s="87"/>
      <c r="E42" s="86"/>
      <c r="F42" s="86"/>
      <c r="G42" s="86"/>
      <c r="H42" s="86"/>
      <c r="I42" s="86"/>
      <c r="J42" s="86"/>
      <c r="K42" s="88"/>
      <c r="L42" s="89"/>
      <c r="M42" s="89"/>
      <c r="N42" s="89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/>
      <c r="B43" s="86"/>
      <c r="C43" s="87"/>
      <c r="D43" s="87"/>
      <c r="E43" s="86"/>
      <c r="F43" s="86"/>
      <c r="G43" s="86"/>
      <c r="H43" s="86"/>
      <c r="I43" s="86"/>
      <c r="J43" s="86"/>
      <c r="K43" s="88"/>
      <c r="L43" s="89"/>
      <c r="M43" s="89"/>
      <c r="N43" s="89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/>
      <c r="B44" s="86"/>
      <c r="C44" s="87"/>
      <c r="D44" s="87"/>
      <c r="E44" s="86"/>
      <c r="F44" s="86"/>
      <c r="G44" s="86"/>
      <c r="H44" s="86"/>
      <c r="I44" s="86"/>
      <c r="J44" s="86"/>
      <c r="K44" s="88"/>
      <c r="L44" s="89"/>
      <c r="M44" s="90"/>
      <c r="N44" s="89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/>
      <c r="B45" s="86"/>
      <c r="C45" s="87"/>
      <c r="D45" s="87"/>
      <c r="E45" s="86"/>
      <c r="F45" s="86"/>
      <c r="G45" s="86"/>
      <c r="H45" s="86"/>
      <c r="I45" s="86"/>
      <c r="J45" s="86"/>
      <c r="K45" s="88"/>
      <c r="L45" s="89"/>
      <c r="M45" s="89"/>
      <c r="N45" s="89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/>
      <c r="B46" s="86"/>
      <c r="C46" s="87"/>
      <c r="D46" s="87"/>
      <c r="E46" s="86"/>
      <c r="F46" s="86"/>
      <c r="G46" s="86"/>
      <c r="H46" s="86"/>
      <c r="I46" s="86"/>
      <c r="J46" s="86"/>
      <c r="K46" s="88"/>
      <c r="L46" s="89"/>
      <c r="M46" s="90"/>
      <c r="N46" s="89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86"/>
      <c r="F47" s="86"/>
      <c r="G47" s="86"/>
      <c r="H47" s="86"/>
      <c r="I47" s="86"/>
      <c r="J47" s="86"/>
      <c r="K47" s="88"/>
      <c r="L47" s="89"/>
      <c r="M47" s="89"/>
      <c r="N47" s="89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/>
      <c r="B48" s="86"/>
      <c r="C48" s="87"/>
      <c r="D48" s="87"/>
      <c r="E48" s="86"/>
      <c r="F48" s="86"/>
      <c r="G48" s="86"/>
      <c r="H48" s="86"/>
      <c r="I48" s="86"/>
      <c r="J48" s="86"/>
      <c r="K48" s="88"/>
      <c r="L48" s="89"/>
      <c r="M48" s="90"/>
      <c r="N48" s="89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/>
      <c r="B49" s="86"/>
      <c r="C49" s="87"/>
      <c r="D49" s="87"/>
      <c r="E49" s="86"/>
      <c r="F49" s="86"/>
      <c r="G49" s="86"/>
      <c r="H49" s="86"/>
      <c r="I49" s="86"/>
      <c r="J49" s="86"/>
      <c r="K49" s="88"/>
      <c r="L49" s="89"/>
      <c r="M49" s="90"/>
      <c r="N49" s="89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/>
      <c r="B50" s="86"/>
      <c r="C50" s="87"/>
      <c r="D50" s="87"/>
      <c r="E50" s="86"/>
      <c r="F50" s="86"/>
      <c r="G50" s="86"/>
      <c r="H50" s="86"/>
      <c r="I50" s="86"/>
      <c r="J50" s="86"/>
      <c r="K50" s="88"/>
      <c r="L50" s="89"/>
      <c r="M50" s="89"/>
      <c r="N50" s="89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/>
      <c r="B51" s="86"/>
      <c r="C51" s="87"/>
      <c r="D51" s="87"/>
      <c r="E51" s="86"/>
      <c r="F51" s="86"/>
      <c r="G51" s="86"/>
      <c r="H51" s="86"/>
      <c r="I51" s="86"/>
      <c r="J51" s="86"/>
      <c r="K51" s="88"/>
      <c r="L51" s="89"/>
      <c r="M51" s="89"/>
      <c r="N51" s="89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/>
      <c r="B52" s="86"/>
      <c r="C52" s="87"/>
      <c r="D52" s="87"/>
      <c r="E52" s="93"/>
      <c r="F52" s="86"/>
      <c r="G52" s="86"/>
      <c r="H52" s="86"/>
      <c r="I52" s="86"/>
      <c r="J52" s="86"/>
      <c r="K52" s="88"/>
      <c r="L52" s="89"/>
      <c r="M52" s="90"/>
      <c r="N52" s="89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/>
      <c r="B53" s="86"/>
      <c r="C53" s="87"/>
      <c r="D53" s="87"/>
      <c r="E53" s="86"/>
      <c r="F53" s="86"/>
      <c r="G53" s="86"/>
      <c r="H53" s="86"/>
      <c r="I53" s="86"/>
      <c r="J53" s="86"/>
      <c r="K53" s="88"/>
      <c r="L53" s="89"/>
      <c r="M53" s="90"/>
      <c r="N53" s="89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/>
      <c r="B54" s="86"/>
      <c r="C54" s="87"/>
      <c r="D54" s="87"/>
      <c r="E54" s="86"/>
      <c r="F54" s="86"/>
      <c r="G54" s="86"/>
      <c r="H54" s="86"/>
      <c r="I54" s="86"/>
      <c r="J54" s="86"/>
      <c r="K54" s="88"/>
      <c r="L54" s="89"/>
      <c r="M54" s="89"/>
      <c r="N54" s="89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/>
      <c r="B55" s="86"/>
      <c r="C55" s="87"/>
      <c r="D55" s="87"/>
      <c r="E55" s="86"/>
      <c r="F55" s="86"/>
      <c r="G55" s="86"/>
      <c r="H55" s="86"/>
      <c r="I55" s="86"/>
      <c r="J55" s="86"/>
      <c r="K55" s="88"/>
      <c r="L55" s="89"/>
      <c r="M55" s="89"/>
      <c r="N55" s="89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/>
      <c r="B56" s="86"/>
      <c r="C56" s="87"/>
      <c r="D56" s="87"/>
      <c r="E56" s="86"/>
      <c r="F56" s="86"/>
      <c r="G56" s="86"/>
      <c r="H56" s="86"/>
      <c r="I56" s="86"/>
      <c r="J56" s="86"/>
      <c r="K56" s="88"/>
      <c r="L56" s="89"/>
      <c r="M56" s="89"/>
      <c r="N56" s="89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/>
      <c r="B57" s="86"/>
      <c r="C57" s="87"/>
      <c r="D57" s="87"/>
      <c r="E57" s="86"/>
      <c r="F57" s="86"/>
      <c r="G57" s="86"/>
      <c r="H57" s="86"/>
      <c r="I57" s="86"/>
      <c r="J57" s="86"/>
      <c r="K57" s="88"/>
      <c r="L57" s="89"/>
      <c r="M57" s="89"/>
      <c r="N57" s="89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/>
      <c r="B58" s="86"/>
      <c r="C58" s="87"/>
      <c r="D58" s="87"/>
      <c r="E58" s="93"/>
      <c r="F58" s="86"/>
      <c r="G58" s="86"/>
      <c r="H58" s="86"/>
      <c r="I58" s="86"/>
      <c r="J58" s="86"/>
      <c r="K58" s="88"/>
      <c r="L58" s="89"/>
      <c r="M58" s="89"/>
      <c r="N58" s="89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598</v>
      </c>
      <c r="B1" s="2"/>
      <c r="C1" s="2"/>
      <c r="D1" s="2"/>
      <c r="E1" s="3"/>
      <c r="F1" s="4" t="s">
        <v>1</v>
      </c>
      <c r="G1" s="5"/>
      <c r="H1" s="98">
        <v>46089.0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0.6180555555555556</v>
      </c>
      <c r="F4" s="32">
        <v>0.6145833333333334</v>
      </c>
      <c r="G4" s="32">
        <v>0.4548611111111111</v>
      </c>
      <c r="H4" s="32">
        <v>0.6111111111111112</v>
      </c>
      <c r="I4" s="33"/>
      <c r="J4" s="33"/>
      <c r="K4" s="34" t="s">
        <v>22</v>
      </c>
      <c r="L4" s="35"/>
      <c r="M4" s="36">
        <f>SUM(M6)+M12</f>
        <v>56.09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0.9166666666666666</v>
      </c>
      <c r="D5" s="24"/>
      <c r="E5" s="32">
        <v>0.9201388888888888</v>
      </c>
      <c r="F5" s="32">
        <v>0.9201388888888888</v>
      </c>
      <c r="G5" s="32">
        <v>0.9305555555555556</v>
      </c>
      <c r="H5" s="32">
        <v>0.9166666666666666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9.5</v>
      </c>
      <c r="D6" s="24"/>
      <c r="E6" s="38">
        <v>7.25</v>
      </c>
      <c r="F6" s="38">
        <v>7.33</v>
      </c>
      <c r="G6" s="38">
        <v>11.42</v>
      </c>
      <c r="H6" s="38">
        <v>7.34</v>
      </c>
      <c r="I6" s="39"/>
      <c r="J6" s="39"/>
      <c r="K6" s="40" t="s">
        <v>599</v>
      </c>
      <c r="L6" s="41"/>
      <c r="M6" s="42">
        <f>SUM(C11:J11)</f>
        <v>56.09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600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601</v>
      </c>
      <c r="B8" s="24"/>
      <c r="C8" s="37">
        <v>0.5</v>
      </c>
      <c r="D8" s="24"/>
      <c r="E8" s="38">
        <v>1.25</v>
      </c>
      <c r="F8" s="38">
        <v>1.75</v>
      </c>
      <c r="G8" s="38"/>
      <c r="H8" s="38">
        <v>1.5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602</v>
      </c>
      <c r="B9" s="24"/>
      <c r="C9" s="37">
        <v>1.0</v>
      </c>
      <c r="D9" s="24"/>
      <c r="E9" s="38">
        <v>1.0</v>
      </c>
      <c r="F9" s="38">
        <v>2.0</v>
      </c>
      <c r="G9" s="38">
        <v>1.5</v>
      </c>
      <c r="H9" s="38">
        <v>1.25</v>
      </c>
      <c r="I9" s="38"/>
      <c r="J9" s="38">
        <v>1.5</v>
      </c>
      <c r="K9" s="51" t="s">
        <v>31</v>
      </c>
      <c r="L9" s="52"/>
      <c r="M9" s="53">
        <f>SUM(C8:J9)</f>
        <v>13.25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125.0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603</v>
      </c>
      <c r="B11" s="24"/>
      <c r="C11" s="58">
        <f>SUM(C6+C7+C8+C9-C10)</f>
        <v>11</v>
      </c>
      <c r="D11" s="59"/>
      <c r="E11" s="60">
        <f t="shared" ref="E11:J11" si="1">SUM(E6+E7+E8+E9-E10)</f>
        <v>9.5</v>
      </c>
      <c r="F11" s="60">
        <f t="shared" si="1"/>
        <v>11.08</v>
      </c>
      <c r="G11" s="60">
        <f t="shared" si="1"/>
        <v>12.92</v>
      </c>
      <c r="H11" s="60">
        <f t="shared" si="1"/>
        <v>10.09</v>
      </c>
      <c r="I11" s="60">
        <f t="shared" si="1"/>
        <v>0</v>
      </c>
      <c r="J11" s="60">
        <f t="shared" si="1"/>
        <v>1.5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604</v>
      </c>
      <c r="B14" s="3"/>
      <c r="C14" s="65" t="s">
        <v>42</v>
      </c>
      <c r="D14" s="24"/>
      <c r="E14" s="70">
        <f>C8</f>
        <v>0.5</v>
      </c>
      <c r="F14" s="71" t="s">
        <v>504</v>
      </c>
      <c r="G14" s="5"/>
      <c r="H14" s="5"/>
      <c r="I14" s="24"/>
      <c r="J14" s="74">
        <v>1.0</v>
      </c>
      <c r="K14" s="71" t="s">
        <v>605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1.25</v>
      </c>
      <c r="F15" s="71" t="s">
        <v>606</v>
      </c>
      <c r="G15" s="5"/>
      <c r="H15" s="5"/>
      <c r="I15" s="24"/>
      <c r="J15" s="70">
        <f>E9</f>
        <v>1</v>
      </c>
      <c r="K15" s="71" t="s">
        <v>607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1.75</v>
      </c>
      <c r="F16" s="71" t="s">
        <v>608</v>
      </c>
      <c r="G16" s="5"/>
      <c r="H16" s="5"/>
      <c r="I16" s="24"/>
      <c r="J16" s="70">
        <f>F9</f>
        <v>2</v>
      </c>
      <c r="K16" s="71" t="s">
        <v>609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1"/>
      <c r="G17" s="5"/>
      <c r="H17" s="5"/>
      <c r="I17" s="24"/>
      <c r="J17" s="74">
        <v>1.5</v>
      </c>
      <c r="K17" s="71" t="s">
        <v>610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1.5</v>
      </c>
      <c r="F18" s="71" t="s">
        <v>611</v>
      </c>
      <c r="G18" s="5"/>
      <c r="H18" s="5"/>
      <c r="I18" s="24"/>
      <c r="J18" s="70">
        <f>H9</f>
        <v>1.25</v>
      </c>
      <c r="K18" s="71" t="s">
        <v>612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1.5</v>
      </c>
      <c r="K20" s="71" t="s">
        <v>613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614</v>
      </c>
      <c r="H22" s="80" t="s">
        <v>58</v>
      </c>
      <c r="I22" s="80" t="s">
        <v>615</v>
      </c>
      <c r="J22" s="80" t="s">
        <v>60</v>
      </c>
      <c r="K22" s="81" t="s">
        <v>616</v>
      </c>
      <c r="L22" s="82" t="s">
        <v>617</v>
      </c>
      <c r="M22" s="83" t="s">
        <v>618</v>
      </c>
      <c r="N22" s="80" t="s">
        <v>64</v>
      </c>
      <c r="O22" s="13"/>
      <c r="P22" s="84" t="s">
        <v>619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46083.0</v>
      </c>
      <c r="B23" s="86" t="s">
        <v>100</v>
      </c>
      <c r="C23" s="87">
        <v>0.5152777777777777</v>
      </c>
      <c r="D23" s="87">
        <v>0.5361111111111111</v>
      </c>
      <c r="E23" s="86" t="s">
        <v>524</v>
      </c>
      <c r="F23" s="86">
        <v>15.5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6">
        <v>0.5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46083.0</v>
      </c>
      <c r="B24" s="86" t="s">
        <v>100</v>
      </c>
      <c r="C24" s="87">
        <v>0.59375</v>
      </c>
      <c r="D24" s="87">
        <v>0.60625</v>
      </c>
      <c r="E24" s="86" t="s">
        <v>407</v>
      </c>
      <c r="F24" s="86">
        <v>3.0</v>
      </c>
      <c r="G24" s="86" t="s">
        <v>104</v>
      </c>
      <c r="H24" s="86" t="s">
        <v>105</v>
      </c>
      <c r="I24" s="86" t="s">
        <v>104</v>
      </c>
      <c r="J24" s="86" t="s">
        <v>105</v>
      </c>
      <c r="K24" s="88" t="s">
        <v>620</v>
      </c>
      <c r="L24" s="89"/>
      <c r="M24" s="89"/>
      <c r="N24" s="86">
        <v>3.0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46083.0</v>
      </c>
      <c r="B25" s="86" t="s">
        <v>100</v>
      </c>
      <c r="C25" s="87">
        <v>0.6479166666666667</v>
      </c>
      <c r="D25" s="87">
        <v>0.6569444444444444</v>
      </c>
      <c r="E25" s="86" t="s">
        <v>621</v>
      </c>
      <c r="F25" s="86">
        <v>5.4</v>
      </c>
      <c r="G25" s="86" t="s">
        <v>104</v>
      </c>
      <c r="H25" s="86" t="s">
        <v>105</v>
      </c>
      <c r="I25" s="86" t="s">
        <v>108</v>
      </c>
      <c r="J25" s="86" t="s">
        <v>109</v>
      </c>
      <c r="K25" s="88" t="s">
        <v>622</v>
      </c>
      <c r="L25" s="89"/>
      <c r="M25" s="89"/>
      <c r="N25" s="86">
        <v>5.4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46083.0</v>
      </c>
      <c r="B26" s="86" t="s">
        <v>100</v>
      </c>
      <c r="C26" s="87">
        <v>0.7041666666666667</v>
      </c>
      <c r="D26" s="87">
        <v>0.7097222222222223</v>
      </c>
      <c r="E26" s="86" t="s">
        <v>268</v>
      </c>
      <c r="F26" s="86">
        <v>2.0</v>
      </c>
      <c r="G26" s="86" t="s">
        <v>108</v>
      </c>
      <c r="H26" s="86" t="s">
        <v>109</v>
      </c>
      <c r="I26" s="86" t="s">
        <v>269</v>
      </c>
      <c r="J26" s="86" t="s">
        <v>270</v>
      </c>
      <c r="K26" s="88" t="s">
        <v>623</v>
      </c>
      <c r="L26" s="89"/>
      <c r="M26" s="89"/>
      <c r="N26" s="86">
        <v>2.0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46083.0</v>
      </c>
      <c r="B27" s="86" t="s">
        <v>100</v>
      </c>
      <c r="C27" s="87">
        <v>0.7256944444444444</v>
      </c>
      <c r="D27" s="87">
        <v>0.7340277777777777</v>
      </c>
      <c r="E27" s="86" t="s">
        <v>319</v>
      </c>
      <c r="F27" s="86">
        <v>3.8</v>
      </c>
      <c r="G27" s="86" t="s">
        <v>269</v>
      </c>
      <c r="H27" s="86" t="s">
        <v>270</v>
      </c>
      <c r="I27" s="86" t="s">
        <v>214</v>
      </c>
      <c r="J27" s="86" t="s">
        <v>215</v>
      </c>
      <c r="K27" s="88" t="s">
        <v>624</v>
      </c>
      <c r="L27" s="89"/>
      <c r="M27" s="89"/>
      <c r="N27" s="86">
        <v>3.8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46083.0</v>
      </c>
      <c r="B28" s="86" t="s">
        <v>100</v>
      </c>
      <c r="C28" s="87">
        <v>0.8027777777777778</v>
      </c>
      <c r="D28" s="87">
        <v>0.8055555555555556</v>
      </c>
      <c r="E28" s="86" t="s">
        <v>232</v>
      </c>
      <c r="F28" s="86">
        <v>0.7</v>
      </c>
      <c r="G28" s="86" t="s">
        <v>214</v>
      </c>
      <c r="H28" s="86" t="s">
        <v>215</v>
      </c>
      <c r="I28" s="86" t="s">
        <v>224</v>
      </c>
      <c r="J28" s="86" t="s">
        <v>225</v>
      </c>
      <c r="K28" s="88" t="s">
        <v>625</v>
      </c>
      <c r="L28" s="89"/>
      <c r="M28" s="89"/>
      <c r="N28" s="86">
        <v>0.7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46083.0</v>
      </c>
      <c r="B29" s="86" t="s">
        <v>100</v>
      </c>
      <c r="C29" s="87">
        <v>0.8131944444444444</v>
      </c>
      <c r="D29" s="87">
        <v>0.8180555555555555</v>
      </c>
      <c r="E29" s="86" t="s">
        <v>596</v>
      </c>
      <c r="F29" s="86">
        <v>2.6</v>
      </c>
      <c r="G29" s="86" t="s">
        <v>224</v>
      </c>
      <c r="H29" s="86" t="s">
        <v>225</v>
      </c>
      <c r="I29" s="86" t="s">
        <v>167</v>
      </c>
      <c r="J29" s="86" t="s">
        <v>168</v>
      </c>
      <c r="K29" s="88" t="s">
        <v>626</v>
      </c>
      <c r="L29" s="89"/>
      <c r="M29" s="90"/>
      <c r="N29" s="86">
        <v>2.6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46083.0</v>
      </c>
      <c r="B30" s="86" t="s">
        <v>100</v>
      </c>
      <c r="C30" s="87">
        <v>0.8777777777777778</v>
      </c>
      <c r="D30" s="87">
        <v>0.8805555555555555</v>
      </c>
      <c r="E30" s="86" t="s">
        <v>627</v>
      </c>
      <c r="F30" s="86">
        <v>1.0</v>
      </c>
      <c r="G30" s="86" t="s">
        <v>167</v>
      </c>
      <c r="H30" s="86" t="s">
        <v>168</v>
      </c>
      <c r="I30" s="86" t="s">
        <v>172</v>
      </c>
      <c r="J30" s="86" t="s">
        <v>173</v>
      </c>
      <c r="K30" s="88" t="s">
        <v>628</v>
      </c>
      <c r="L30" s="89"/>
      <c r="M30" s="90"/>
      <c r="N30" s="86">
        <v>1.0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46083.0</v>
      </c>
      <c r="B31" s="86" t="s">
        <v>100</v>
      </c>
      <c r="C31" s="87">
        <v>0.9159722222222222</v>
      </c>
      <c r="D31" s="87">
        <v>0.9361111111111111</v>
      </c>
      <c r="E31" s="86"/>
      <c r="F31" s="86">
        <v>19.4</v>
      </c>
      <c r="G31" s="86" t="s">
        <v>172</v>
      </c>
      <c r="H31" s="86" t="s">
        <v>173</v>
      </c>
      <c r="I31" s="86" t="s">
        <v>102</v>
      </c>
      <c r="J31" s="86" t="s">
        <v>103</v>
      </c>
      <c r="K31" s="88" t="s">
        <v>318</v>
      </c>
      <c r="L31" s="89"/>
      <c r="M31" s="90">
        <v>-15.0</v>
      </c>
      <c r="N31" s="86">
        <v>4.4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46084.0</v>
      </c>
      <c r="B32" s="86" t="s">
        <v>124</v>
      </c>
      <c r="C32" s="87">
        <v>0.59375</v>
      </c>
      <c r="D32" s="87">
        <v>0.6180555555555556</v>
      </c>
      <c r="E32" s="86" t="s">
        <v>629</v>
      </c>
      <c r="F32" s="86">
        <v>22.8</v>
      </c>
      <c r="G32" s="86" t="s">
        <v>102</v>
      </c>
      <c r="H32" s="86" t="s">
        <v>103</v>
      </c>
      <c r="I32" s="86" t="s">
        <v>200</v>
      </c>
      <c r="J32" s="86" t="s">
        <v>201</v>
      </c>
      <c r="K32" s="88" t="s">
        <v>630</v>
      </c>
      <c r="L32" s="89"/>
      <c r="M32" s="90">
        <v>-15.0</v>
      </c>
      <c r="N32" s="86">
        <v>7.8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46084.0</v>
      </c>
      <c r="B33" s="86" t="s">
        <v>124</v>
      </c>
      <c r="C33" s="87">
        <v>0.6722222222222223</v>
      </c>
      <c r="D33" s="87">
        <v>0.6763888888888889</v>
      </c>
      <c r="E33" s="86" t="s">
        <v>592</v>
      </c>
      <c r="F33" s="86">
        <v>1.7</v>
      </c>
      <c r="G33" s="86" t="s">
        <v>200</v>
      </c>
      <c r="H33" s="86" t="s">
        <v>201</v>
      </c>
      <c r="I33" s="86" t="s">
        <v>108</v>
      </c>
      <c r="J33" s="86" t="s">
        <v>109</v>
      </c>
      <c r="K33" s="88" t="s">
        <v>517</v>
      </c>
      <c r="L33" s="89"/>
      <c r="M33" s="89"/>
      <c r="N33" s="86">
        <v>1.7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46084.0</v>
      </c>
      <c r="B34" s="86" t="s">
        <v>124</v>
      </c>
      <c r="C34" s="87">
        <v>0.7138888888888889</v>
      </c>
      <c r="D34" s="87">
        <v>0.7236111111111111</v>
      </c>
      <c r="E34" s="86" t="s">
        <v>160</v>
      </c>
      <c r="F34" s="86">
        <v>3.7</v>
      </c>
      <c r="G34" s="86" t="s">
        <v>108</v>
      </c>
      <c r="H34" s="86" t="s">
        <v>109</v>
      </c>
      <c r="I34" s="86" t="s">
        <v>172</v>
      </c>
      <c r="J34" s="86" t="s">
        <v>173</v>
      </c>
      <c r="K34" s="88" t="s">
        <v>216</v>
      </c>
      <c r="L34" s="89"/>
      <c r="M34" s="89"/>
      <c r="N34" s="86">
        <v>3.7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46084.0</v>
      </c>
      <c r="B35" s="86" t="s">
        <v>124</v>
      </c>
      <c r="C35" s="87">
        <v>0.7361111111111112</v>
      </c>
      <c r="D35" s="87">
        <v>0.7451388888888889</v>
      </c>
      <c r="E35" s="86" t="s">
        <v>323</v>
      </c>
      <c r="F35" s="86">
        <v>2.5</v>
      </c>
      <c r="G35" s="86" t="s">
        <v>172</v>
      </c>
      <c r="H35" s="86" t="s">
        <v>173</v>
      </c>
      <c r="I35" s="86" t="s">
        <v>229</v>
      </c>
      <c r="J35" s="86" t="s">
        <v>230</v>
      </c>
      <c r="K35" s="88" t="s">
        <v>631</v>
      </c>
      <c r="L35" s="89"/>
      <c r="M35" s="90"/>
      <c r="N35" s="86">
        <v>2.5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46084.0</v>
      </c>
      <c r="B36" s="86" t="s">
        <v>124</v>
      </c>
      <c r="C36" s="87">
        <v>0.7673611111111112</v>
      </c>
      <c r="D36" s="87">
        <v>0.7805555555555556</v>
      </c>
      <c r="E36" s="86" t="s">
        <v>154</v>
      </c>
      <c r="F36" s="86">
        <v>4.3</v>
      </c>
      <c r="G36" s="86" t="s">
        <v>229</v>
      </c>
      <c r="H36" s="86" t="s">
        <v>230</v>
      </c>
      <c r="I36" s="86" t="s">
        <v>243</v>
      </c>
      <c r="J36" s="86" t="s">
        <v>244</v>
      </c>
      <c r="K36" s="88" t="s">
        <v>632</v>
      </c>
      <c r="L36" s="89"/>
      <c r="M36" s="90"/>
      <c r="N36" s="86">
        <v>4.3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46084.0</v>
      </c>
      <c r="B37" s="86" t="s">
        <v>124</v>
      </c>
      <c r="C37" s="87">
        <v>0.8048611111111111</v>
      </c>
      <c r="D37" s="87">
        <v>0.8145833333333333</v>
      </c>
      <c r="E37" s="86" t="s">
        <v>633</v>
      </c>
      <c r="F37" s="86">
        <v>4.4</v>
      </c>
      <c r="G37" s="86" t="s">
        <v>243</v>
      </c>
      <c r="H37" s="86" t="s">
        <v>244</v>
      </c>
      <c r="I37" s="86" t="s">
        <v>172</v>
      </c>
      <c r="J37" s="86" t="s">
        <v>173</v>
      </c>
      <c r="K37" s="88" t="s">
        <v>634</v>
      </c>
      <c r="L37" s="89"/>
      <c r="M37" s="89"/>
      <c r="N37" s="86">
        <v>4.4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46084.0</v>
      </c>
      <c r="B38" s="86" t="s">
        <v>124</v>
      </c>
      <c r="C38" s="87">
        <v>0.9180555555555555</v>
      </c>
      <c r="D38" s="87">
        <v>0.9291666666666667</v>
      </c>
      <c r="E38" s="86"/>
      <c r="F38" s="86">
        <v>6.8</v>
      </c>
      <c r="G38" s="86" t="s">
        <v>172</v>
      </c>
      <c r="H38" s="86" t="s">
        <v>173</v>
      </c>
      <c r="I38" s="86"/>
      <c r="J38" s="86" t="s">
        <v>635</v>
      </c>
      <c r="K38" s="88" t="s">
        <v>636</v>
      </c>
      <c r="L38" s="89"/>
      <c r="M38" s="89"/>
      <c r="N38" s="86">
        <v>0.0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46085.0</v>
      </c>
      <c r="B39" s="86" t="s">
        <v>141</v>
      </c>
      <c r="C39" s="87">
        <v>0.06388888888888888</v>
      </c>
      <c r="D39" s="87">
        <v>0.07430555555555556</v>
      </c>
      <c r="E39" s="86" t="s">
        <v>346</v>
      </c>
      <c r="F39" s="86">
        <v>10.7</v>
      </c>
      <c r="G39" s="86"/>
      <c r="H39" s="86" t="s">
        <v>635</v>
      </c>
      <c r="I39" s="86"/>
      <c r="J39" s="86" t="s">
        <v>151</v>
      </c>
      <c r="K39" s="88" t="s">
        <v>637</v>
      </c>
      <c r="L39" s="89"/>
      <c r="M39" s="90">
        <v>-15.0</v>
      </c>
      <c r="N39" s="86">
        <v>2.5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46085.0</v>
      </c>
      <c r="B40" s="86" t="s">
        <v>141</v>
      </c>
      <c r="C40" s="87">
        <v>0.08055555555555556</v>
      </c>
      <c r="D40" s="87">
        <v>0.08472222222222223</v>
      </c>
      <c r="E40" s="86" t="s">
        <v>638</v>
      </c>
      <c r="F40" s="86">
        <v>1.4</v>
      </c>
      <c r="G40" s="86"/>
      <c r="H40" s="86" t="s">
        <v>151</v>
      </c>
      <c r="I40" s="86" t="s">
        <v>102</v>
      </c>
      <c r="J40" s="86" t="s">
        <v>103</v>
      </c>
      <c r="K40" s="88" t="s">
        <v>639</v>
      </c>
      <c r="L40" s="89"/>
      <c r="M40" s="90"/>
      <c r="N40" s="86">
        <v>1.4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46085.0</v>
      </c>
      <c r="B41" s="86" t="s">
        <v>141</v>
      </c>
      <c r="C41" s="87">
        <v>0.5895833333333333</v>
      </c>
      <c r="D41" s="87">
        <v>0.6159722222222223</v>
      </c>
      <c r="E41" s="86" t="s">
        <v>586</v>
      </c>
      <c r="F41" s="86">
        <v>22.4</v>
      </c>
      <c r="G41" s="86" t="s">
        <v>102</v>
      </c>
      <c r="H41" s="86" t="s">
        <v>103</v>
      </c>
      <c r="I41" s="86" t="s">
        <v>243</v>
      </c>
      <c r="J41" s="86" t="s">
        <v>244</v>
      </c>
      <c r="K41" s="88" t="s">
        <v>640</v>
      </c>
      <c r="L41" s="89"/>
      <c r="M41" s="90">
        <v>-15.0</v>
      </c>
      <c r="N41" s="86">
        <v>7.6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46085.0</v>
      </c>
      <c r="B42" s="86" t="s">
        <v>141</v>
      </c>
      <c r="C42" s="87">
        <v>0.6451388888888889</v>
      </c>
      <c r="D42" s="87">
        <v>0.6520833333333333</v>
      </c>
      <c r="E42" s="86" t="s">
        <v>641</v>
      </c>
      <c r="F42" s="86">
        <v>2.3</v>
      </c>
      <c r="G42" s="86" t="s">
        <v>243</v>
      </c>
      <c r="H42" s="86" t="s">
        <v>244</v>
      </c>
      <c r="I42" s="86" t="s">
        <v>200</v>
      </c>
      <c r="J42" s="86" t="s">
        <v>201</v>
      </c>
      <c r="K42" s="88" t="s">
        <v>642</v>
      </c>
      <c r="L42" s="89"/>
      <c r="M42" s="89"/>
      <c r="N42" s="86">
        <v>2.3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46085.0</v>
      </c>
      <c r="B43" s="86" t="s">
        <v>141</v>
      </c>
      <c r="C43" s="87">
        <v>0.7277777777777777</v>
      </c>
      <c r="D43" s="87">
        <v>0.7347222222222223</v>
      </c>
      <c r="E43" s="86" t="s">
        <v>323</v>
      </c>
      <c r="F43" s="86">
        <v>2.3</v>
      </c>
      <c r="G43" s="86" t="s">
        <v>200</v>
      </c>
      <c r="H43" s="86" t="s">
        <v>201</v>
      </c>
      <c r="I43" s="86" t="s">
        <v>214</v>
      </c>
      <c r="J43" s="86" t="s">
        <v>215</v>
      </c>
      <c r="K43" s="88" t="s">
        <v>140</v>
      </c>
      <c r="L43" s="89"/>
      <c r="M43" s="89"/>
      <c r="N43" s="86">
        <v>2.3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46085.0</v>
      </c>
      <c r="B44" s="86" t="s">
        <v>141</v>
      </c>
      <c r="C44" s="87">
        <v>0.7569444444444444</v>
      </c>
      <c r="D44" s="87">
        <v>0.7590277777777777</v>
      </c>
      <c r="E44" s="86" t="s">
        <v>268</v>
      </c>
      <c r="F44" s="86">
        <v>0.6</v>
      </c>
      <c r="G44" s="86" t="s">
        <v>214</v>
      </c>
      <c r="H44" s="86" t="s">
        <v>215</v>
      </c>
      <c r="I44" s="86" t="s">
        <v>224</v>
      </c>
      <c r="J44" s="86" t="s">
        <v>225</v>
      </c>
      <c r="K44" s="88" t="s">
        <v>140</v>
      </c>
      <c r="L44" s="89"/>
      <c r="M44" s="90"/>
      <c r="N44" s="86">
        <v>0.6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46085.0</v>
      </c>
      <c r="B45" s="86" t="s">
        <v>141</v>
      </c>
      <c r="C45" s="87">
        <v>0.775</v>
      </c>
      <c r="D45" s="87">
        <v>0.7833333333333333</v>
      </c>
      <c r="E45" s="86" t="s">
        <v>135</v>
      </c>
      <c r="F45" s="86">
        <v>3.4</v>
      </c>
      <c r="G45" s="86" t="s">
        <v>224</v>
      </c>
      <c r="H45" s="86" t="s">
        <v>225</v>
      </c>
      <c r="I45" s="86" t="s">
        <v>253</v>
      </c>
      <c r="J45" s="86" t="s">
        <v>254</v>
      </c>
      <c r="K45" s="88" t="s">
        <v>216</v>
      </c>
      <c r="L45" s="89"/>
      <c r="M45" s="89"/>
      <c r="N45" s="86">
        <v>3.4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46085.0</v>
      </c>
      <c r="B46" s="86" t="s">
        <v>141</v>
      </c>
      <c r="C46" s="87">
        <v>0.8784722222222222</v>
      </c>
      <c r="D46" s="87">
        <v>0.8847222222222222</v>
      </c>
      <c r="E46" s="86" t="s">
        <v>249</v>
      </c>
      <c r="F46" s="86">
        <v>2.9</v>
      </c>
      <c r="G46" s="86" t="s">
        <v>253</v>
      </c>
      <c r="H46" s="86" t="s">
        <v>254</v>
      </c>
      <c r="I46" s="86" t="s">
        <v>172</v>
      </c>
      <c r="J46" s="86" t="s">
        <v>173</v>
      </c>
      <c r="K46" s="88" t="s">
        <v>216</v>
      </c>
      <c r="L46" s="89"/>
      <c r="M46" s="90"/>
      <c r="N46" s="86">
        <v>2.9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46085.0</v>
      </c>
      <c r="B47" s="86" t="s">
        <v>141</v>
      </c>
      <c r="C47" s="87">
        <v>0.9180555555555555</v>
      </c>
      <c r="D47" s="87">
        <v>0.9340277777777778</v>
      </c>
      <c r="E47" s="86"/>
      <c r="F47" s="86">
        <v>15.5</v>
      </c>
      <c r="G47" s="86" t="s">
        <v>172</v>
      </c>
      <c r="H47" s="86" t="s">
        <v>173</v>
      </c>
      <c r="I47" s="86" t="s">
        <v>102</v>
      </c>
      <c r="J47" s="86" t="s">
        <v>103</v>
      </c>
      <c r="K47" s="88" t="s">
        <v>318</v>
      </c>
      <c r="L47" s="89"/>
      <c r="M47" s="90">
        <v>-15.0</v>
      </c>
      <c r="N47" s="86">
        <v>0.5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46086.0</v>
      </c>
      <c r="B48" s="86" t="s">
        <v>152</v>
      </c>
      <c r="C48" s="87">
        <v>0.4375</v>
      </c>
      <c r="D48" s="87">
        <v>0.4534722222222222</v>
      </c>
      <c r="E48" s="86" t="s">
        <v>142</v>
      </c>
      <c r="F48" s="86">
        <v>15.3</v>
      </c>
      <c r="G48" s="86" t="s">
        <v>102</v>
      </c>
      <c r="H48" s="86" t="s">
        <v>103</v>
      </c>
      <c r="I48" s="86" t="s">
        <v>104</v>
      </c>
      <c r="J48" s="86" t="s">
        <v>105</v>
      </c>
      <c r="K48" s="88" t="s">
        <v>643</v>
      </c>
      <c r="L48" s="89"/>
      <c r="M48" s="90">
        <v>-15.0</v>
      </c>
      <c r="N48" s="86">
        <v>0.3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46086.0</v>
      </c>
      <c r="B49" s="86" t="s">
        <v>152</v>
      </c>
      <c r="C49" s="87">
        <v>0.5166666666666667</v>
      </c>
      <c r="D49" s="87">
        <v>0.5319444444444444</v>
      </c>
      <c r="E49" s="86" t="s">
        <v>262</v>
      </c>
      <c r="F49" s="86">
        <v>4.4</v>
      </c>
      <c r="G49" s="86" t="s">
        <v>104</v>
      </c>
      <c r="H49" s="86" t="s">
        <v>105</v>
      </c>
      <c r="I49" s="86" t="s">
        <v>121</v>
      </c>
      <c r="J49" s="86" t="s">
        <v>122</v>
      </c>
      <c r="K49" s="88" t="s">
        <v>644</v>
      </c>
      <c r="L49" s="89"/>
      <c r="M49" s="90"/>
      <c r="N49" s="86">
        <v>4.4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46086.0</v>
      </c>
      <c r="B50" s="86" t="s">
        <v>152</v>
      </c>
      <c r="C50" s="87">
        <v>0.54375</v>
      </c>
      <c r="D50" s="87">
        <v>0.5486111111111112</v>
      </c>
      <c r="E50" s="86" t="s">
        <v>111</v>
      </c>
      <c r="F50" s="86">
        <v>2.7</v>
      </c>
      <c r="G50" s="86" t="s">
        <v>121</v>
      </c>
      <c r="H50" s="86" t="s">
        <v>122</v>
      </c>
      <c r="I50" s="86" t="s">
        <v>138</v>
      </c>
      <c r="J50" s="86" t="s">
        <v>139</v>
      </c>
      <c r="K50" s="88" t="s">
        <v>645</v>
      </c>
      <c r="L50" s="89"/>
      <c r="M50" s="89"/>
      <c r="N50" s="86">
        <v>2.7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46086.0</v>
      </c>
      <c r="B51" s="86" t="s">
        <v>152</v>
      </c>
      <c r="C51" s="87">
        <v>0.55</v>
      </c>
      <c r="D51" s="87">
        <v>0.5548611111111111</v>
      </c>
      <c r="E51" s="86" t="s">
        <v>346</v>
      </c>
      <c r="F51" s="86">
        <v>1.5</v>
      </c>
      <c r="G51" s="86" t="s">
        <v>138</v>
      </c>
      <c r="H51" s="86" t="s">
        <v>139</v>
      </c>
      <c r="I51" s="86" t="s">
        <v>104</v>
      </c>
      <c r="J51" s="86" t="s">
        <v>105</v>
      </c>
      <c r="K51" s="88" t="s">
        <v>646</v>
      </c>
      <c r="L51" s="89"/>
      <c r="M51" s="89"/>
      <c r="N51" s="86">
        <v>1.5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46086.0</v>
      </c>
      <c r="B52" s="86" t="s">
        <v>152</v>
      </c>
      <c r="C52" s="87">
        <v>0.5611111111111111</v>
      </c>
      <c r="D52" s="87">
        <v>0.5652777777777778</v>
      </c>
      <c r="E52" s="86" t="s">
        <v>346</v>
      </c>
      <c r="F52" s="86">
        <v>1.4</v>
      </c>
      <c r="G52" s="86" t="s">
        <v>104</v>
      </c>
      <c r="H52" s="86" t="s">
        <v>105</v>
      </c>
      <c r="I52" s="86"/>
      <c r="J52" s="86" t="s">
        <v>405</v>
      </c>
      <c r="K52" s="88" t="s">
        <v>647</v>
      </c>
      <c r="L52" s="89"/>
      <c r="M52" s="90"/>
      <c r="N52" s="86">
        <v>1.4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46086.0</v>
      </c>
      <c r="B53" s="86" t="s">
        <v>152</v>
      </c>
      <c r="C53" s="87">
        <v>0.5715277777777777</v>
      </c>
      <c r="D53" s="87">
        <v>0.5756944444444444</v>
      </c>
      <c r="E53" s="86" t="s">
        <v>199</v>
      </c>
      <c r="F53" s="86">
        <v>2.8</v>
      </c>
      <c r="G53" s="86"/>
      <c r="H53" s="86" t="s">
        <v>405</v>
      </c>
      <c r="I53" s="86" t="s">
        <v>263</v>
      </c>
      <c r="J53" s="86" t="s">
        <v>264</v>
      </c>
      <c r="K53" s="88" t="s">
        <v>648</v>
      </c>
      <c r="L53" s="89"/>
      <c r="M53" s="90"/>
      <c r="N53" s="86">
        <v>2.8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46086.0</v>
      </c>
      <c r="B54" s="86" t="s">
        <v>152</v>
      </c>
      <c r="C54" s="87">
        <v>0.5993055555555555</v>
      </c>
      <c r="D54" s="87">
        <v>0.6090277777777777</v>
      </c>
      <c r="E54" s="86" t="s">
        <v>282</v>
      </c>
      <c r="F54" s="86">
        <v>3.6</v>
      </c>
      <c r="G54" s="86" t="s">
        <v>263</v>
      </c>
      <c r="H54" s="86" t="s">
        <v>264</v>
      </c>
      <c r="I54" s="86" t="s">
        <v>155</v>
      </c>
      <c r="J54" s="86" t="s">
        <v>156</v>
      </c>
      <c r="K54" s="88" t="s">
        <v>281</v>
      </c>
      <c r="L54" s="89"/>
      <c r="M54" s="89"/>
      <c r="N54" s="86">
        <v>3.6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46086.0</v>
      </c>
      <c r="B55" s="86" t="s">
        <v>152</v>
      </c>
      <c r="C55" s="87">
        <v>0.6340277777777777</v>
      </c>
      <c r="D55" s="87">
        <v>0.6368055555555555</v>
      </c>
      <c r="E55" s="86" t="s">
        <v>649</v>
      </c>
      <c r="F55" s="86">
        <v>1.0</v>
      </c>
      <c r="G55" s="86" t="s">
        <v>155</v>
      </c>
      <c r="H55" s="86" t="s">
        <v>156</v>
      </c>
      <c r="I55" s="86" t="s">
        <v>269</v>
      </c>
      <c r="J55" s="86" t="s">
        <v>270</v>
      </c>
      <c r="K55" s="88" t="s">
        <v>650</v>
      </c>
      <c r="L55" s="89"/>
      <c r="M55" s="89"/>
      <c r="N55" s="86">
        <v>1.0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46086.0</v>
      </c>
      <c r="B56" s="86" t="s">
        <v>152</v>
      </c>
      <c r="C56" s="87">
        <v>0.7791666666666667</v>
      </c>
      <c r="D56" s="87">
        <v>0.7881944444444444</v>
      </c>
      <c r="E56" s="86" t="s">
        <v>651</v>
      </c>
      <c r="F56" s="86">
        <v>2.5</v>
      </c>
      <c r="G56" s="86" t="s">
        <v>269</v>
      </c>
      <c r="H56" s="86" t="s">
        <v>270</v>
      </c>
      <c r="I56" s="86" t="s">
        <v>652</v>
      </c>
      <c r="J56" s="86" t="s">
        <v>130</v>
      </c>
      <c r="K56" s="88" t="s">
        <v>653</v>
      </c>
      <c r="L56" s="89"/>
      <c r="M56" s="89"/>
      <c r="N56" s="86">
        <v>2.5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46086.0</v>
      </c>
      <c r="B57" s="86" t="s">
        <v>152</v>
      </c>
      <c r="C57" s="87">
        <v>0.9097222222222222</v>
      </c>
      <c r="D57" s="87">
        <v>0.9138888888888889</v>
      </c>
      <c r="E57" s="86" t="s">
        <v>654</v>
      </c>
      <c r="F57" s="86">
        <v>2.1</v>
      </c>
      <c r="G57" s="86" t="s">
        <v>652</v>
      </c>
      <c r="H57" s="86" t="s">
        <v>130</v>
      </c>
      <c r="I57" s="86" t="s">
        <v>172</v>
      </c>
      <c r="J57" s="86" t="s">
        <v>173</v>
      </c>
      <c r="K57" s="88" t="s">
        <v>281</v>
      </c>
      <c r="L57" s="89"/>
      <c r="M57" s="89"/>
      <c r="N57" s="86">
        <v>2.1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46086.0</v>
      </c>
      <c r="B58" s="86" t="s">
        <v>152</v>
      </c>
      <c r="C58" s="87">
        <v>0.93125</v>
      </c>
      <c r="D58" s="87">
        <v>0.9513888888888888</v>
      </c>
      <c r="E58" s="93"/>
      <c r="F58" s="86">
        <v>15.6</v>
      </c>
      <c r="G58" s="86" t="s">
        <v>172</v>
      </c>
      <c r="H58" s="86" t="s">
        <v>173</v>
      </c>
      <c r="I58" s="86" t="s">
        <v>102</v>
      </c>
      <c r="J58" s="86" t="s">
        <v>103</v>
      </c>
      <c r="K58" s="88" t="s">
        <v>318</v>
      </c>
      <c r="L58" s="89"/>
      <c r="M58" s="90">
        <v>-15.0</v>
      </c>
      <c r="N58" s="86">
        <v>0.6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46087.0</v>
      </c>
      <c r="B59" s="86" t="s">
        <v>163</v>
      </c>
      <c r="C59" s="87">
        <v>0.5916666666666667</v>
      </c>
      <c r="D59" s="87">
        <v>0.6125</v>
      </c>
      <c r="E59" s="86" t="s">
        <v>568</v>
      </c>
      <c r="F59" s="86">
        <v>16.8</v>
      </c>
      <c r="G59" s="86" t="s">
        <v>102</v>
      </c>
      <c r="H59" s="86" t="s">
        <v>103</v>
      </c>
      <c r="I59" s="86" t="s">
        <v>269</v>
      </c>
      <c r="J59" s="86" t="s">
        <v>270</v>
      </c>
      <c r="K59" s="88" t="s">
        <v>655</v>
      </c>
      <c r="L59" s="89"/>
      <c r="M59" s="90">
        <v>-15.0</v>
      </c>
      <c r="N59" s="86">
        <v>1.8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46087.0</v>
      </c>
      <c r="B60" s="86" t="s">
        <v>163</v>
      </c>
      <c r="C60" s="87">
        <v>0.63125</v>
      </c>
      <c r="D60" s="87">
        <v>0.6409722222222223</v>
      </c>
      <c r="E60" s="86" t="s">
        <v>210</v>
      </c>
      <c r="F60" s="86">
        <v>3.1</v>
      </c>
      <c r="G60" s="86" t="s">
        <v>269</v>
      </c>
      <c r="H60" s="86" t="s">
        <v>270</v>
      </c>
      <c r="I60" s="86" t="s">
        <v>243</v>
      </c>
      <c r="J60" s="86" t="s">
        <v>244</v>
      </c>
      <c r="K60" s="88" t="s">
        <v>140</v>
      </c>
      <c r="L60" s="89"/>
      <c r="M60" s="89"/>
      <c r="N60" s="86">
        <v>3.1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46087.0</v>
      </c>
      <c r="B61" s="86" t="s">
        <v>163</v>
      </c>
      <c r="C61" s="87">
        <v>0.6673611111111111</v>
      </c>
      <c r="D61" s="87">
        <v>0.6868055555555556</v>
      </c>
      <c r="E61" s="86" t="s">
        <v>586</v>
      </c>
      <c r="F61" s="86">
        <v>7.7</v>
      </c>
      <c r="G61" s="86" t="s">
        <v>243</v>
      </c>
      <c r="H61" s="86" t="s">
        <v>244</v>
      </c>
      <c r="I61" s="86" t="s">
        <v>138</v>
      </c>
      <c r="J61" s="86" t="s">
        <v>139</v>
      </c>
      <c r="K61" s="88" t="s">
        <v>656</v>
      </c>
      <c r="L61" s="89"/>
      <c r="M61" s="89"/>
      <c r="N61" s="86">
        <v>7.7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46087.0</v>
      </c>
      <c r="B62" s="86" t="s">
        <v>163</v>
      </c>
      <c r="C62" s="87">
        <v>0.7159722222222222</v>
      </c>
      <c r="D62" s="87">
        <v>0.7333333333333333</v>
      </c>
      <c r="E62" s="86" t="s">
        <v>346</v>
      </c>
      <c r="F62" s="86">
        <v>5.3</v>
      </c>
      <c r="G62" s="86" t="s">
        <v>138</v>
      </c>
      <c r="H62" s="86" t="s">
        <v>139</v>
      </c>
      <c r="I62" s="86" t="s">
        <v>279</v>
      </c>
      <c r="J62" s="86" t="s">
        <v>280</v>
      </c>
      <c r="K62" s="88" t="s">
        <v>657</v>
      </c>
      <c r="L62" s="89"/>
      <c r="M62" s="89"/>
      <c r="N62" s="86">
        <v>5.3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46087.0</v>
      </c>
      <c r="B63" s="86" t="s">
        <v>163</v>
      </c>
      <c r="C63" s="87">
        <v>0.7395833333333334</v>
      </c>
      <c r="D63" s="87">
        <v>0.7465277777777778</v>
      </c>
      <c r="E63" s="86" t="s">
        <v>249</v>
      </c>
      <c r="F63" s="86">
        <v>3.2</v>
      </c>
      <c r="G63" s="86" t="s">
        <v>279</v>
      </c>
      <c r="H63" s="86" t="s">
        <v>280</v>
      </c>
      <c r="I63" s="86" t="s">
        <v>112</v>
      </c>
      <c r="J63" s="86" t="s">
        <v>113</v>
      </c>
      <c r="K63" s="88" t="s">
        <v>658</v>
      </c>
      <c r="L63" s="89"/>
      <c r="M63" s="90"/>
      <c r="N63" s="86">
        <v>3.2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>
        <v>46087.0</v>
      </c>
      <c r="B64" s="86" t="s">
        <v>163</v>
      </c>
      <c r="C64" s="87">
        <v>0.7798611111111111</v>
      </c>
      <c r="D64" s="87">
        <v>0.7854166666666667</v>
      </c>
      <c r="E64" s="86" t="s">
        <v>159</v>
      </c>
      <c r="F64" s="86">
        <v>2.8</v>
      </c>
      <c r="G64" s="86" t="s">
        <v>112</v>
      </c>
      <c r="H64" s="86" t="s">
        <v>113</v>
      </c>
      <c r="I64" s="86" t="s">
        <v>239</v>
      </c>
      <c r="J64" s="86" t="s">
        <v>240</v>
      </c>
      <c r="K64" s="88" t="s">
        <v>659</v>
      </c>
      <c r="L64" s="89"/>
      <c r="M64" s="89"/>
      <c r="N64" s="86">
        <v>2.8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85">
        <v>46087.0</v>
      </c>
      <c r="B65" s="86" t="s">
        <v>163</v>
      </c>
      <c r="C65" s="87">
        <v>0.7965277777777777</v>
      </c>
      <c r="D65" s="87">
        <v>0.8076388888888889</v>
      </c>
      <c r="E65" s="86" t="s">
        <v>242</v>
      </c>
      <c r="F65" s="86">
        <v>4.8</v>
      </c>
      <c r="G65" s="86" t="s">
        <v>239</v>
      </c>
      <c r="H65" s="86" t="s">
        <v>240</v>
      </c>
      <c r="I65" s="86" t="s">
        <v>167</v>
      </c>
      <c r="J65" s="86" t="s">
        <v>168</v>
      </c>
      <c r="K65" s="88" t="s">
        <v>660</v>
      </c>
      <c r="L65" s="89"/>
      <c r="M65" s="89"/>
      <c r="N65" s="86">
        <v>4.8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85">
        <v>46087.0</v>
      </c>
      <c r="B66" s="86" t="s">
        <v>163</v>
      </c>
      <c r="C66" s="87">
        <v>0.8729166666666667</v>
      </c>
      <c r="D66" s="87">
        <v>0.875</v>
      </c>
      <c r="E66" s="86" t="s">
        <v>474</v>
      </c>
      <c r="F66" s="86">
        <v>1.3</v>
      </c>
      <c r="G66" s="86" t="s">
        <v>167</v>
      </c>
      <c r="H66" s="86" t="s">
        <v>168</v>
      </c>
      <c r="I66" s="86" t="s">
        <v>172</v>
      </c>
      <c r="J66" s="86" t="s">
        <v>173</v>
      </c>
      <c r="K66" s="88" t="s">
        <v>227</v>
      </c>
      <c r="L66" s="89"/>
      <c r="M66" s="89"/>
      <c r="N66" s="86">
        <v>1.3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85">
        <v>46087.0</v>
      </c>
      <c r="B67" s="86" t="s">
        <v>163</v>
      </c>
      <c r="C67" s="87">
        <v>0.9145833333333333</v>
      </c>
      <c r="D67" s="87">
        <v>0.9340277777777778</v>
      </c>
      <c r="E67" s="93"/>
      <c r="F67" s="86">
        <v>15.8</v>
      </c>
      <c r="G67" s="86" t="s">
        <v>172</v>
      </c>
      <c r="H67" s="86" t="s">
        <v>173</v>
      </c>
      <c r="I67" s="86" t="s">
        <v>102</v>
      </c>
      <c r="J67" s="86" t="s">
        <v>103</v>
      </c>
      <c r="K67" s="88" t="s">
        <v>165</v>
      </c>
      <c r="L67" s="89"/>
      <c r="M67" s="90">
        <v>-15.0</v>
      </c>
      <c r="N67" s="86">
        <v>0.8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661</v>
      </c>
      <c r="B1" s="2"/>
      <c r="C1" s="2"/>
      <c r="D1" s="2"/>
      <c r="E1" s="3"/>
      <c r="F1" s="4" t="s">
        <v>1</v>
      </c>
      <c r="G1" s="5"/>
      <c r="H1" s="98">
        <v>46082.0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0.625</v>
      </c>
      <c r="D4" s="24"/>
      <c r="E4" s="100" t="s">
        <v>662</v>
      </c>
      <c r="F4" s="32">
        <v>0.5208333333333334</v>
      </c>
      <c r="G4" s="32">
        <v>0.6180555555555556</v>
      </c>
      <c r="H4" s="32">
        <v>0.625</v>
      </c>
      <c r="I4" s="33"/>
      <c r="J4" s="33"/>
      <c r="K4" s="34" t="s">
        <v>22</v>
      </c>
      <c r="L4" s="35"/>
      <c r="M4" s="36">
        <f>SUM(M6)+M12</f>
        <v>47.09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0.9305555555555556</v>
      </c>
      <c r="D5" s="24"/>
      <c r="E5" s="100" t="s">
        <v>662</v>
      </c>
      <c r="F5" s="32">
        <v>0.9097222222222222</v>
      </c>
      <c r="G5" s="32">
        <v>0.9166666666666666</v>
      </c>
      <c r="H5" s="32">
        <v>0.9166666666666666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7.33</v>
      </c>
      <c r="D6" s="24"/>
      <c r="E6" s="38"/>
      <c r="F6" s="38">
        <v>9.34</v>
      </c>
      <c r="G6" s="38">
        <v>7.17</v>
      </c>
      <c r="H6" s="38">
        <v>7.0</v>
      </c>
      <c r="I6" s="39"/>
      <c r="J6" s="39"/>
      <c r="K6" s="40" t="s">
        <v>663</v>
      </c>
      <c r="L6" s="41"/>
      <c r="M6" s="42">
        <f>SUM(C11:J11)</f>
        <v>47.09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664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665</v>
      </c>
      <c r="B8" s="24"/>
      <c r="C8" s="37">
        <v>1.75</v>
      </c>
      <c r="D8" s="24"/>
      <c r="E8" s="38">
        <v>2.0</v>
      </c>
      <c r="F8" s="38">
        <v>0.5</v>
      </c>
      <c r="G8" s="38">
        <v>1.5</v>
      </c>
      <c r="H8" s="38">
        <v>1.25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666</v>
      </c>
      <c r="B9" s="24"/>
      <c r="C9" s="37">
        <v>1.25</v>
      </c>
      <c r="D9" s="24"/>
      <c r="E9" s="38">
        <v>2.0</v>
      </c>
      <c r="F9" s="38">
        <v>1.5</v>
      </c>
      <c r="G9" s="38">
        <v>1.5</v>
      </c>
      <c r="H9" s="38">
        <v>1.0</v>
      </c>
      <c r="I9" s="38"/>
      <c r="J9" s="38">
        <v>2.0</v>
      </c>
      <c r="K9" s="51" t="s">
        <v>31</v>
      </c>
      <c r="L9" s="52"/>
      <c r="M9" s="53">
        <f>SUM(C8:J9)</f>
        <v>16.25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92.2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667</v>
      </c>
      <c r="B11" s="24"/>
      <c r="C11" s="58">
        <f>SUM(C6+C7+C8+C9-C10)</f>
        <v>10.33</v>
      </c>
      <c r="D11" s="59"/>
      <c r="E11" s="60">
        <f t="shared" ref="E11:J11" si="1">SUM(E6+E7+E8+E9-E10)</f>
        <v>4</v>
      </c>
      <c r="F11" s="60">
        <f t="shared" si="1"/>
        <v>11.34</v>
      </c>
      <c r="G11" s="60">
        <f t="shared" si="1"/>
        <v>10.17</v>
      </c>
      <c r="H11" s="60">
        <f t="shared" si="1"/>
        <v>9.25</v>
      </c>
      <c r="I11" s="60">
        <f t="shared" si="1"/>
        <v>0</v>
      </c>
      <c r="J11" s="60">
        <f t="shared" si="1"/>
        <v>2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668</v>
      </c>
      <c r="B14" s="3"/>
      <c r="C14" s="65" t="s">
        <v>42</v>
      </c>
      <c r="D14" s="24"/>
      <c r="E14" s="70">
        <f>C8</f>
        <v>1.75</v>
      </c>
      <c r="F14" s="71" t="s">
        <v>669</v>
      </c>
      <c r="G14" s="5"/>
      <c r="H14" s="5"/>
      <c r="I14" s="24"/>
      <c r="J14" s="70">
        <f>C9</f>
        <v>1.25</v>
      </c>
      <c r="K14" s="71" t="s">
        <v>670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2</v>
      </c>
      <c r="F15" s="71" t="s">
        <v>671</v>
      </c>
      <c r="G15" s="5"/>
      <c r="H15" s="5"/>
      <c r="I15" s="24"/>
      <c r="J15" s="70">
        <f>E9</f>
        <v>2</v>
      </c>
      <c r="K15" s="71" t="s">
        <v>672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0.5</v>
      </c>
      <c r="F16" s="71" t="s">
        <v>504</v>
      </c>
      <c r="G16" s="5"/>
      <c r="H16" s="5"/>
      <c r="I16" s="24"/>
      <c r="J16" s="70">
        <f>F9</f>
        <v>1.5</v>
      </c>
      <c r="K16" s="71" t="s">
        <v>673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1.5</v>
      </c>
      <c r="F17" s="71" t="s">
        <v>674</v>
      </c>
      <c r="G17" s="5"/>
      <c r="H17" s="5"/>
      <c r="I17" s="24"/>
      <c r="J17" s="74">
        <v>1.5</v>
      </c>
      <c r="K17" s="71" t="s">
        <v>675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1.25</v>
      </c>
      <c r="F18" s="71" t="s">
        <v>674</v>
      </c>
      <c r="G18" s="5"/>
      <c r="H18" s="5"/>
      <c r="I18" s="24"/>
      <c r="J18" s="70">
        <f>H9</f>
        <v>1</v>
      </c>
      <c r="K18" s="71" t="s">
        <v>676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2</v>
      </c>
      <c r="K20" s="71" t="s">
        <v>677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678</v>
      </c>
      <c r="H22" s="80" t="s">
        <v>58</v>
      </c>
      <c r="I22" s="80" t="s">
        <v>679</v>
      </c>
      <c r="J22" s="80" t="s">
        <v>60</v>
      </c>
      <c r="K22" s="81" t="s">
        <v>680</v>
      </c>
      <c r="L22" s="82" t="s">
        <v>681</v>
      </c>
      <c r="M22" s="83" t="s">
        <v>682</v>
      </c>
      <c r="N22" s="80" t="s">
        <v>64</v>
      </c>
      <c r="O22" s="13"/>
      <c r="P22" s="84" t="s">
        <v>683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46076.0</v>
      </c>
      <c r="B23" s="86" t="s">
        <v>100</v>
      </c>
      <c r="C23" s="87">
        <v>0.5951388888888889</v>
      </c>
      <c r="D23" s="87">
        <v>0.6180555555555556</v>
      </c>
      <c r="E23" s="86" t="s">
        <v>147</v>
      </c>
      <c r="F23" s="86">
        <v>16.9</v>
      </c>
      <c r="G23" s="86" t="s">
        <v>102</v>
      </c>
      <c r="H23" s="86" t="s">
        <v>103</v>
      </c>
      <c r="I23" s="86" t="s">
        <v>167</v>
      </c>
      <c r="J23" s="86" t="s">
        <v>168</v>
      </c>
      <c r="K23" s="88" t="s">
        <v>684</v>
      </c>
      <c r="L23" s="89"/>
      <c r="M23" s="90">
        <v>-15.0</v>
      </c>
      <c r="N23" s="86">
        <v>1.9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46076.0</v>
      </c>
      <c r="B24" s="86" t="s">
        <v>100</v>
      </c>
      <c r="C24" s="87">
        <v>0.63125</v>
      </c>
      <c r="D24" s="87">
        <v>0.6388888888888888</v>
      </c>
      <c r="E24" s="86" t="s">
        <v>685</v>
      </c>
      <c r="F24" s="86">
        <v>3.2</v>
      </c>
      <c r="G24" s="86" t="s">
        <v>167</v>
      </c>
      <c r="H24" s="86" t="s">
        <v>168</v>
      </c>
      <c r="I24" s="86" t="s">
        <v>243</v>
      </c>
      <c r="J24" s="86" t="s">
        <v>244</v>
      </c>
      <c r="K24" s="88" t="s">
        <v>686</v>
      </c>
      <c r="L24" s="89"/>
      <c r="M24" s="89"/>
      <c r="N24" s="86">
        <v>3.2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46076.0</v>
      </c>
      <c r="B25" s="86" t="s">
        <v>100</v>
      </c>
      <c r="C25" s="87">
        <v>0.7409722222222223</v>
      </c>
      <c r="D25" s="87">
        <v>0.7493055555555556</v>
      </c>
      <c r="E25" s="86" t="s">
        <v>687</v>
      </c>
      <c r="F25" s="86">
        <v>4.2</v>
      </c>
      <c r="G25" s="86" t="s">
        <v>243</v>
      </c>
      <c r="H25" s="86" t="s">
        <v>244</v>
      </c>
      <c r="I25" s="86" t="s">
        <v>172</v>
      </c>
      <c r="J25" s="86" t="s">
        <v>173</v>
      </c>
      <c r="K25" s="88" t="s">
        <v>688</v>
      </c>
      <c r="L25" s="89"/>
      <c r="M25" s="89"/>
      <c r="N25" s="86">
        <v>4.2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46076.0</v>
      </c>
      <c r="B26" s="86" t="s">
        <v>100</v>
      </c>
      <c r="C26" s="87">
        <v>0.7722222222222223</v>
      </c>
      <c r="D26" s="87">
        <v>0.7777777777777778</v>
      </c>
      <c r="E26" s="86" t="s">
        <v>592</v>
      </c>
      <c r="F26" s="86">
        <v>2.4</v>
      </c>
      <c r="G26" s="86" t="s">
        <v>172</v>
      </c>
      <c r="H26" s="86" t="s">
        <v>173</v>
      </c>
      <c r="I26" s="86" t="s">
        <v>269</v>
      </c>
      <c r="J26" s="86" t="s">
        <v>270</v>
      </c>
      <c r="K26" s="88" t="s">
        <v>689</v>
      </c>
      <c r="L26" s="89"/>
      <c r="M26" s="89"/>
      <c r="N26" s="86">
        <v>2.4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46076.0</v>
      </c>
      <c r="B27" s="86" t="s">
        <v>100</v>
      </c>
      <c r="C27" s="87">
        <v>0.8152777777777778</v>
      </c>
      <c r="D27" s="87">
        <v>0.8305555555555556</v>
      </c>
      <c r="E27" s="86" t="s">
        <v>213</v>
      </c>
      <c r="F27" s="86">
        <v>3.0</v>
      </c>
      <c r="G27" s="86" t="s">
        <v>269</v>
      </c>
      <c r="H27" s="86" t="s">
        <v>270</v>
      </c>
      <c r="I27" s="86" t="s">
        <v>155</v>
      </c>
      <c r="J27" s="86" t="s">
        <v>156</v>
      </c>
      <c r="K27" s="88" t="s">
        <v>690</v>
      </c>
      <c r="L27" s="89"/>
      <c r="M27" s="89"/>
      <c r="N27" s="86">
        <v>3.0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46076.0</v>
      </c>
      <c r="B28" s="86" t="s">
        <v>100</v>
      </c>
      <c r="C28" s="87">
        <v>0.86875</v>
      </c>
      <c r="D28" s="87">
        <v>0.875</v>
      </c>
      <c r="E28" s="86" t="s">
        <v>475</v>
      </c>
      <c r="F28" s="86">
        <v>2.7</v>
      </c>
      <c r="G28" s="86" t="s">
        <v>155</v>
      </c>
      <c r="H28" s="86" t="s">
        <v>156</v>
      </c>
      <c r="I28" s="86" t="s">
        <v>172</v>
      </c>
      <c r="J28" s="86" t="s">
        <v>173</v>
      </c>
      <c r="K28" s="88" t="s">
        <v>691</v>
      </c>
      <c r="L28" s="89"/>
      <c r="M28" s="89"/>
      <c r="N28" s="86">
        <v>2.7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46076.0</v>
      </c>
      <c r="B29" s="86" t="s">
        <v>100</v>
      </c>
      <c r="C29" s="87">
        <v>0.9305555555555556</v>
      </c>
      <c r="D29" s="87">
        <v>0.9493055555555555</v>
      </c>
      <c r="E29" s="86"/>
      <c r="F29" s="86">
        <v>19.3</v>
      </c>
      <c r="G29" s="86" t="s">
        <v>172</v>
      </c>
      <c r="H29" s="86" t="s">
        <v>173</v>
      </c>
      <c r="I29" s="86" t="s">
        <v>102</v>
      </c>
      <c r="J29" s="86" t="s">
        <v>103</v>
      </c>
      <c r="K29" s="88"/>
      <c r="L29" s="89"/>
      <c r="M29" s="90">
        <v>-15.0</v>
      </c>
      <c r="N29" s="86">
        <v>4.3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46078.0</v>
      </c>
      <c r="B30" s="86" t="s">
        <v>141</v>
      </c>
      <c r="C30" s="87">
        <v>0.5013888888888889</v>
      </c>
      <c r="D30" s="87">
        <v>0.5201388888888889</v>
      </c>
      <c r="E30" s="86" t="s">
        <v>692</v>
      </c>
      <c r="F30" s="86">
        <v>15.6</v>
      </c>
      <c r="G30" s="86" t="s">
        <v>102</v>
      </c>
      <c r="H30" s="86" t="s">
        <v>103</v>
      </c>
      <c r="I30" s="86" t="s">
        <v>104</v>
      </c>
      <c r="J30" s="86" t="s">
        <v>105</v>
      </c>
      <c r="K30" s="88" t="s">
        <v>693</v>
      </c>
      <c r="L30" s="89"/>
      <c r="M30" s="90">
        <v>-15.0</v>
      </c>
      <c r="N30" s="86">
        <v>0.6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46078.0</v>
      </c>
      <c r="B31" s="86" t="s">
        <v>141</v>
      </c>
      <c r="C31" s="87">
        <v>0.6430555555555556</v>
      </c>
      <c r="D31" s="87">
        <v>0.6576388888888889</v>
      </c>
      <c r="E31" s="86" t="s">
        <v>162</v>
      </c>
      <c r="F31" s="86">
        <v>6.0</v>
      </c>
      <c r="G31" s="86" t="s">
        <v>104</v>
      </c>
      <c r="H31" s="86" t="s">
        <v>105</v>
      </c>
      <c r="I31" s="86" t="s">
        <v>243</v>
      </c>
      <c r="J31" s="86" t="s">
        <v>244</v>
      </c>
      <c r="K31" s="88" t="s">
        <v>694</v>
      </c>
      <c r="L31" s="89"/>
      <c r="M31" s="90"/>
      <c r="N31" s="86">
        <v>6.0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46078.0</v>
      </c>
      <c r="B32" s="86" t="s">
        <v>141</v>
      </c>
      <c r="C32" s="87">
        <v>0.6875</v>
      </c>
      <c r="D32" s="87">
        <v>0.6972222222222222</v>
      </c>
      <c r="E32" s="86" t="s">
        <v>695</v>
      </c>
      <c r="F32" s="86">
        <v>4.4</v>
      </c>
      <c r="G32" s="86" t="s">
        <v>243</v>
      </c>
      <c r="H32" s="86" t="s">
        <v>244</v>
      </c>
      <c r="I32" s="86" t="s">
        <v>172</v>
      </c>
      <c r="J32" s="86" t="s">
        <v>173</v>
      </c>
      <c r="K32" s="88" t="s">
        <v>694</v>
      </c>
      <c r="L32" s="89"/>
      <c r="M32" s="90"/>
      <c r="N32" s="86">
        <v>4.4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46078.0</v>
      </c>
      <c r="B33" s="86" t="s">
        <v>141</v>
      </c>
      <c r="C33" s="87">
        <v>0.7416666666666667</v>
      </c>
      <c r="D33" s="87">
        <v>0.74375</v>
      </c>
      <c r="E33" s="86" t="s">
        <v>329</v>
      </c>
      <c r="F33" s="86">
        <v>1.4</v>
      </c>
      <c r="G33" s="86" t="s">
        <v>172</v>
      </c>
      <c r="H33" s="86" t="s">
        <v>173</v>
      </c>
      <c r="I33" s="86" t="s">
        <v>118</v>
      </c>
      <c r="J33" s="86" t="s">
        <v>119</v>
      </c>
      <c r="K33" s="88" t="s">
        <v>696</v>
      </c>
      <c r="L33" s="89"/>
      <c r="M33" s="89"/>
      <c r="N33" s="86">
        <v>1.4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46078.0</v>
      </c>
      <c r="B34" s="86" t="s">
        <v>141</v>
      </c>
      <c r="C34" s="87">
        <v>0.7645833333333333</v>
      </c>
      <c r="D34" s="87">
        <v>0.7722222222222223</v>
      </c>
      <c r="E34" s="86" t="s">
        <v>210</v>
      </c>
      <c r="F34" s="86">
        <v>5.4</v>
      </c>
      <c r="G34" s="86" t="s">
        <v>118</v>
      </c>
      <c r="H34" s="86" t="s">
        <v>119</v>
      </c>
      <c r="I34" s="86" t="s">
        <v>145</v>
      </c>
      <c r="J34" s="86" t="s">
        <v>146</v>
      </c>
      <c r="K34" s="88" t="s">
        <v>517</v>
      </c>
      <c r="L34" s="89"/>
      <c r="M34" s="89"/>
      <c r="N34" s="86">
        <v>5.4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46078.0</v>
      </c>
      <c r="B35" s="86" t="s">
        <v>141</v>
      </c>
      <c r="C35" s="87">
        <v>0.7986111111111112</v>
      </c>
      <c r="D35" s="87">
        <v>0.8125</v>
      </c>
      <c r="E35" s="86" t="s">
        <v>260</v>
      </c>
      <c r="F35" s="86">
        <v>8.1</v>
      </c>
      <c r="G35" s="86" t="s">
        <v>145</v>
      </c>
      <c r="H35" s="86" t="s">
        <v>146</v>
      </c>
      <c r="I35" s="86" t="s">
        <v>118</v>
      </c>
      <c r="J35" s="86" t="s">
        <v>119</v>
      </c>
      <c r="K35" s="88" t="s">
        <v>517</v>
      </c>
      <c r="L35" s="89"/>
      <c r="M35" s="90"/>
      <c r="N35" s="86">
        <v>8.1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46078.0</v>
      </c>
      <c r="B36" s="86" t="s">
        <v>141</v>
      </c>
      <c r="C36" s="87">
        <v>0.8263888888888888</v>
      </c>
      <c r="D36" s="87">
        <v>0.8298611111111112</v>
      </c>
      <c r="E36" s="86" t="s">
        <v>473</v>
      </c>
      <c r="F36" s="86">
        <v>1.2</v>
      </c>
      <c r="G36" s="86" t="s">
        <v>118</v>
      </c>
      <c r="H36" s="86" t="s">
        <v>119</v>
      </c>
      <c r="I36" s="86" t="s">
        <v>172</v>
      </c>
      <c r="J36" s="86" t="s">
        <v>173</v>
      </c>
      <c r="K36" s="88"/>
      <c r="L36" s="89"/>
      <c r="M36" s="90"/>
      <c r="N36" s="86">
        <v>1.2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46078.0</v>
      </c>
      <c r="B37" s="86" t="s">
        <v>141</v>
      </c>
      <c r="C37" s="87">
        <v>0.9104166666666667</v>
      </c>
      <c r="D37" s="87">
        <v>0.93125</v>
      </c>
      <c r="E37" s="86"/>
      <c r="F37" s="86">
        <v>15.7</v>
      </c>
      <c r="G37" s="86" t="s">
        <v>172</v>
      </c>
      <c r="H37" s="86" t="s">
        <v>173</v>
      </c>
      <c r="I37" s="86" t="s">
        <v>102</v>
      </c>
      <c r="J37" s="86" t="s">
        <v>103</v>
      </c>
      <c r="K37" s="88"/>
      <c r="L37" s="89"/>
      <c r="M37" s="90">
        <v>-15.0</v>
      </c>
      <c r="N37" s="86">
        <v>0.7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46079.0</v>
      </c>
      <c r="B38" s="86" t="s">
        <v>152</v>
      </c>
      <c r="C38" s="87">
        <v>0.5854166666666667</v>
      </c>
      <c r="D38" s="87">
        <v>0.6055555555555555</v>
      </c>
      <c r="E38" s="86" t="s">
        <v>117</v>
      </c>
      <c r="F38" s="86">
        <v>14.6</v>
      </c>
      <c r="G38" s="86" t="s">
        <v>102</v>
      </c>
      <c r="H38" s="86" t="s">
        <v>103</v>
      </c>
      <c r="I38" s="86" t="s">
        <v>697</v>
      </c>
      <c r="J38" s="86" t="s">
        <v>698</v>
      </c>
      <c r="K38" s="88" t="s">
        <v>699</v>
      </c>
      <c r="L38" s="89"/>
      <c r="M38" s="90">
        <v>-14.6</v>
      </c>
      <c r="N38" s="86">
        <v>0.0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46079.0</v>
      </c>
      <c r="B39" s="86" t="s">
        <v>152</v>
      </c>
      <c r="C39" s="87">
        <v>0.6125</v>
      </c>
      <c r="D39" s="87">
        <v>0.6201388888888889</v>
      </c>
      <c r="E39" s="86" t="s">
        <v>235</v>
      </c>
      <c r="F39" s="86">
        <v>2.7</v>
      </c>
      <c r="G39" s="86" t="s">
        <v>697</v>
      </c>
      <c r="H39" s="86" t="s">
        <v>698</v>
      </c>
      <c r="I39" s="86"/>
      <c r="J39" s="86" t="s">
        <v>405</v>
      </c>
      <c r="K39" s="88" t="s">
        <v>700</v>
      </c>
      <c r="L39" s="89"/>
      <c r="M39" s="90"/>
      <c r="N39" s="86">
        <v>2.7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46079.0</v>
      </c>
      <c r="B40" s="86" t="s">
        <v>152</v>
      </c>
      <c r="C40" s="87">
        <v>0.6236111111111111</v>
      </c>
      <c r="D40" s="87">
        <v>0.6368055555555555</v>
      </c>
      <c r="E40" s="86" t="s">
        <v>199</v>
      </c>
      <c r="F40" s="86">
        <v>2.4</v>
      </c>
      <c r="G40" s="86"/>
      <c r="H40" s="86" t="s">
        <v>405</v>
      </c>
      <c r="I40" s="86" t="s">
        <v>583</v>
      </c>
      <c r="J40" s="86" t="s">
        <v>139</v>
      </c>
      <c r="K40" s="88" t="s">
        <v>701</v>
      </c>
      <c r="L40" s="89"/>
      <c r="M40" s="90"/>
      <c r="N40" s="86">
        <v>2.4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46079.0</v>
      </c>
      <c r="B41" s="86" t="s">
        <v>152</v>
      </c>
      <c r="C41" s="87">
        <v>0.6604166666666667</v>
      </c>
      <c r="D41" s="87">
        <v>0.6743055555555556</v>
      </c>
      <c r="E41" s="86" t="s">
        <v>429</v>
      </c>
      <c r="F41" s="86">
        <v>7.1</v>
      </c>
      <c r="G41" s="86" t="s">
        <v>583</v>
      </c>
      <c r="H41" s="86" t="s">
        <v>139</v>
      </c>
      <c r="I41" s="86" t="s">
        <v>243</v>
      </c>
      <c r="J41" s="86" t="s">
        <v>244</v>
      </c>
      <c r="K41" s="88" t="s">
        <v>702</v>
      </c>
      <c r="L41" s="89"/>
      <c r="M41" s="90"/>
      <c r="N41" s="86">
        <v>7.1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46079.0</v>
      </c>
      <c r="B42" s="86" t="s">
        <v>152</v>
      </c>
      <c r="C42" s="87">
        <v>0.6923611111111111</v>
      </c>
      <c r="D42" s="87">
        <v>0.6979166666666666</v>
      </c>
      <c r="E42" s="86" t="s">
        <v>234</v>
      </c>
      <c r="F42" s="86">
        <v>2.7</v>
      </c>
      <c r="G42" s="86" t="s">
        <v>243</v>
      </c>
      <c r="H42" s="86" t="s">
        <v>244</v>
      </c>
      <c r="I42" s="86" t="s">
        <v>214</v>
      </c>
      <c r="J42" s="86" t="s">
        <v>215</v>
      </c>
      <c r="K42" s="88" t="s">
        <v>703</v>
      </c>
      <c r="L42" s="89"/>
      <c r="M42" s="89"/>
      <c r="N42" s="86">
        <v>2.7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46079.0</v>
      </c>
      <c r="B43" s="86" t="s">
        <v>152</v>
      </c>
      <c r="C43" s="87">
        <v>0.7194444444444444</v>
      </c>
      <c r="D43" s="87">
        <v>0.7256944444444444</v>
      </c>
      <c r="E43" s="86" t="s">
        <v>568</v>
      </c>
      <c r="F43" s="86">
        <v>2.4</v>
      </c>
      <c r="G43" s="86" t="s">
        <v>214</v>
      </c>
      <c r="H43" s="86" t="s">
        <v>215</v>
      </c>
      <c r="I43" s="86" t="s">
        <v>172</v>
      </c>
      <c r="J43" s="86" t="s">
        <v>173</v>
      </c>
      <c r="K43" s="88" t="s">
        <v>704</v>
      </c>
      <c r="L43" s="89"/>
      <c r="M43" s="89"/>
      <c r="N43" s="86">
        <v>2.4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46079.0</v>
      </c>
      <c r="B44" s="86" t="s">
        <v>152</v>
      </c>
      <c r="C44" s="87">
        <v>0.7444444444444445</v>
      </c>
      <c r="D44" s="87">
        <v>0.7458333333333333</v>
      </c>
      <c r="E44" s="86" t="s">
        <v>170</v>
      </c>
      <c r="F44" s="86">
        <v>0.0</v>
      </c>
      <c r="G44" s="86" t="s">
        <v>172</v>
      </c>
      <c r="H44" s="86" t="s">
        <v>173</v>
      </c>
      <c r="I44" s="86" t="s">
        <v>172</v>
      </c>
      <c r="J44" s="86" t="s">
        <v>173</v>
      </c>
      <c r="K44" s="88" t="s">
        <v>517</v>
      </c>
      <c r="L44" s="89"/>
      <c r="M44" s="90"/>
      <c r="N44" s="86">
        <v>0.0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46079.0</v>
      </c>
      <c r="B45" s="86" t="s">
        <v>152</v>
      </c>
      <c r="C45" s="87">
        <v>0.8458333333333333</v>
      </c>
      <c r="D45" s="87">
        <v>0.8486111111111111</v>
      </c>
      <c r="E45" s="86" t="s">
        <v>199</v>
      </c>
      <c r="F45" s="86">
        <v>1.2</v>
      </c>
      <c r="G45" s="86" t="s">
        <v>172</v>
      </c>
      <c r="H45" s="86" t="s">
        <v>173</v>
      </c>
      <c r="I45" s="86"/>
      <c r="J45" s="86" t="s">
        <v>130</v>
      </c>
      <c r="K45" s="88" t="s">
        <v>705</v>
      </c>
      <c r="L45" s="89"/>
      <c r="M45" s="89"/>
      <c r="N45" s="86">
        <v>1.2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46079.0</v>
      </c>
      <c r="B46" s="86" t="s">
        <v>152</v>
      </c>
      <c r="C46" s="87">
        <v>0.8722222222222222</v>
      </c>
      <c r="D46" s="87">
        <v>0.8777777777777778</v>
      </c>
      <c r="E46" s="86" t="s">
        <v>320</v>
      </c>
      <c r="F46" s="86">
        <v>4.1</v>
      </c>
      <c r="G46" s="86"/>
      <c r="H46" s="86" t="s">
        <v>130</v>
      </c>
      <c r="I46" s="86" t="s">
        <v>214</v>
      </c>
      <c r="J46" s="86" t="s">
        <v>215</v>
      </c>
      <c r="K46" s="88" t="s">
        <v>517</v>
      </c>
      <c r="L46" s="89"/>
      <c r="M46" s="90"/>
      <c r="N46" s="86">
        <v>4.1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46079.0</v>
      </c>
      <c r="B47" s="86" t="s">
        <v>152</v>
      </c>
      <c r="C47" s="87">
        <v>0.9180555555555555</v>
      </c>
      <c r="D47" s="87">
        <v>0.9368055555555556</v>
      </c>
      <c r="E47" s="86"/>
      <c r="F47" s="86">
        <v>19.0</v>
      </c>
      <c r="G47" s="86" t="s">
        <v>214</v>
      </c>
      <c r="H47" s="86" t="s">
        <v>215</v>
      </c>
      <c r="I47" s="86" t="s">
        <v>102</v>
      </c>
      <c r="J47" s="86" t="s">
        <v>103</v>
      </c>
      <c r="K47" s="88"/>
      <c r="L47" s="89"/>
      <c r="M47" s="90">
        <v>-15.0</v>
      </c>
      <c r="N47" s="86">
        <v>4.0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46080.0</v>
      </c>
      <c r="B48" s="86" t="s">
        <v>163</v>
      </c>
      <c r="C48" s="87">
        <v>0.5944444444444444</v>
      </c>
      <c r="D48" s="87">
        <v>0.6111111111111112</v>
      </c>
      <c r="E48" s="86" t="s">
        <v>346</v>
      </c>
      <c r="F48" s="86">
        <v>14.3</v>
      </c>
      <c r="G48" s="86" t="s">
        <v>102</v>
      </c>
      <c r="H48" s="86" t="s">
        <v>103</v>
      </c>
      <c r="I48" s="86" t="s">
        <v>697</v>
      </c>
      <c r="J48" s="86" t="s">
        <v>698</v>
      </c>
      <c r="K48" s="88"/>
      <c r="L48" s="89"/>
      <c r="M48" s="90">
        <v>-14.3</v>
      </c>
      <c r="N48" s="86">
        <v>0.0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46080.0</v>
      </c>
      <c r="B49" s="86" t="s">
        <v>163</v>
      </c>
      <c r="C49" s="87">
        <v>0.6173611111111111</v>
      </c>
      <c r="D49" s="87">
        <v>0.6263888888888889</v>
      </c>
      <c r="E49" s="86" t="s">
        <v>150</v>
      </c>
      <c r="F49" s="86">
        <v>3.0</v>
      </c>
      <c r="G49" s="86" t="s">
        <v>697</v>
      </c>
      <c r="H49" s="86" t="s">
        <v>698</v>
      </c>
      <c r="I49" s="86" t="s">
        <v>335</v>
      </c>
      <c r="J49" s="86" t="s">
        <v>336</v>
      </c>
      <c r="K49" s="88" t="s">
        <v>706</v>
      </c>
      <c r="L49" s="89"/>
      <c r="M49" s="90"/>
      <c r="N49" s="86">
        <v>3.0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46080.0</v>
      </c>
      <c r="B50" s="86" t="s">
        <v>163</v>
      </c>
      <c r="C50" s="87">
        <v>0.7236111111111111</v>
      </c>
      <c r="D50" s="87">
        <v>0.7402777777777778</v>
      </c>
      <c r="E50" s="86" t="s">
        <v>570</v>
      </c>
      <c r="F50" s="86">
        <v>5.3</v>
      </c>
      <c r="G50" s="86" t="s">
        <v>335</v>
      </c>
      <c r="H50" s="86" t="s">
        <v>336</v>
      </c>
      <c r="I50" s="86" t="s">
        <v>167</v>
      </c>
      <c r="J50" s="86" t="s">
        <v>168</v>
      </c>
      <c r="K50" s="88" t="s">
        <v>517</v>
      </c>
      <c r="L50" s="89"/>
      <c r="M50" s="89"/>
      <c r="N50" s="86">
        <v>5.3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46080.0</v>
      </c>
      <c r="B51" s="86" t="s">
        <v>163</v>
      </c>
      <c r="C51" s="87">
        <v>0.8138888888888889</v>
      </c>
      <c r="D51" s="87">
        <v>0.8180555555555555</v>
      </c>
      <c r="E51" s="86" t="s">
        <v>210</v>
      </c>
      <c r="F51" s="86">
        <v>2.1</v>
      </c>
      <c r="G51" s="86" t="s">
        <v>167</v>
      </c>
      <c r="H51" s="86" t="s">
        <v>168</v>
      </c>
      <c r="I51" s="86" t="s">
        <v>229</v>
      </c>
      <c r="J51" s="86" t="s">
        <v>230</v>
      </c>
      <c r="K51" s="88" t="s">
        <v>517</v>
      </c>
      <c r="L51" s="89"/>
      <c r="M51" s="89"/>
      <c r="N51" s="86">
        <v>2.1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46080.0</v>
      </c>
      <c r="B52" s="86" t="s">
        <v>163</v>
      </c>
      <c r="C52" s="87">
        <v>0.8444444444444444</v>
      </c>
      <c r="D52" s="87">
        <v>0.8486111111111111</v>
      </c>
      <c r="E52" s="86" t="s">
        <v>654</v>
      </c>
      <c r="F52" s="86">
        <v>1.8</v>
      </c>
      <c r="G52" s="86" t="s">
        <v>229</v>
      </c>
      <c r="H52" s="86" t="s">
        <v>230</v>
      </c>
      <c r="I52" s="86" t="s">
        <v>118</v>
      </c>
      <c r="J52" s="86" t="s">
        <v>119</v>
      </c>
      <c r="K52" s="88" t="s">
        <v>517</v>
      </c>
      <c r="L52" s="89"/>
      <c r="M52" s="90"/>
      <c r="N52" s="86">
        <v>1.8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46080.0</v>
      </c>
      <c r="B53" s="86" t="s">
        <v>163</v>
      </c>
      <c r="C53" s="87">
        <v>0.8659722222222223</v>
      </c>
      <c r="D53" s="87">
        <v>0.8736111111111111</v>
      </c>
      <c r="E53" s="86" t="s">
        <v>474</v>
      </c>
      <c r="F53" s="86">
        <v>3.9</v>
      </c>
      <c r="G53" s="86" t="s">
        <v>118</v>
      </c>
      <c r="H53" s="86" t="s">
        <v>119</v>
      </c>
      <c r="I53" s="86" t="s">
        <v>236</v>
      </c>
      <c r="J53" s="86" t="s">
        <v>237</v>
      </c>
      <c r="K53" s="88" t="s">
        <v>707</v>
      </c>
      <c r="L53" s="89"/>
      <c r="M53" s="90"/>
      <c r="N53" s="86">
        <v>3.9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46080.0</v>
      </c>
      <c r="B54" s="86" t="s">
        <v>163</v>
      </c>
      <c r="C54" s="87">
        <v>0.9131944444444444</v>
      </c>
      <c r="D54" s="87">
        <v>0.9354166666666667</v>
      </c>
      <c r="E54" s="86"/>
      <c r="F54" s="86">
        <v>13.4</v>
      </c>
      <c r="G54" s="86" t="s">
        <v>236</v>
      </c>
      <c r="H54" s="86" t="s">
        <v>237</v>
      </c>
      <c r="I54" s="86" t="s">
        <v>102</v>
      </c>
      <c r="J54" s="86" t="s">
        <v>103</v>
      </c>
      <c r="K54" s="88"/>
      <c r="L54" s="89"/>
      <c r="M54" s="90">
        <v>-13.4</v>
      </c>
      <c r="N54" s="86">
        <v>0.0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/>
      <c r="B55" s="86"/>
      <c r="C55" s="87"/>
      <c r="D55" s="87"/>
      <c r="E55" s="86"/>
      <c r="F55" s="86"/>
      <c r="G55" s="86"/>
      <c r="H55" s="86"/>
      <c r="I55" s="86"/>
      <c r="J55" s="86"/>
      <c r="K55" s="88"/>
      <c r="L55" s="89"/>
      <c r="M55" s="89"/>
      <c r="N55" s="89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/>
      <c r="B56" s="86"/>
      <c r="C56" s="87"/>
      <c r="D56" s="87"/>
      <c r="E56" s="86"/>
      <c r="F56" s="86"/>
      <c r="G56" s="86"/>
      <c r="H56" s="86"/>
      <c r="I56" s="86"/>
      <c r="J56" s="86"/>
      <c r="K56" s="88"/>
      <c r="L56" s="89"/>
      <c r="M56" s="89"/>
      <c r="N56" s="89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/>
      <c r="B57" s="86"/>
      <c r="C57" s="87"/>
      <c r="D57" s="87"/>
      <c r="E57" s="86"/>
      <c r="F57" s="86"/>
      <c r="G57" s="86"/>
      <c r="H57" s="86"/>
      <c r="I57" s="86"/>
      <c r="J57" s="86"/>
      <c r="K57" s="88"/>
      <c r="L57" s="89"/>
      <c r="M57" s="89"/>
      <c r="N57" s="89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/>
      <c r="B58" s="86"/>
      <c r="C58" s="87"/>
      <c r="D58" s="87"/>
      <c r="E58" s="93"/>
      <c r="F58" s="86"/>
      <c r="G58" s="86"/>
      <c r="H58" s="86"/>
      <c r="I58" s="86"/>
      <c r="J58" s="86"/>
      <c r="K58" s="88"/>
      <c r="L58" s="89"/>
      <c r="M58" s="89"/>
      <c r="N58" s="89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708</v>
      </c>
      <c r="B1" s="2"/>
      <c r="C1" s="2"/>
      <c r="D1" s="2"/>
      <c r="E1" s="3"/>
      <c r="F1" s="4" t="s">
        <v>1</v>
      </c>
      <c r="G1" s="5"/>
      <c r="H1" s="98">
        <v>46075.0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0.5138888888888888</v>
      </c>
      <c r="D4" s="24"/>
      <c r="E4" s="32">
        <v>0.5416666666666666</v>
      </c>
      <c r="F4" s="32">
        <v>0.625</v>
      </c>
      <c r="G4" s="32">
        <v>0.5729166666666666</v>
      </c>
      <c r="H4" s="32">
        <v>0.5208333333333334</v>
      </c>
      <c r="I4" s="33"/>
      <c r="J4" s="33"/>
      <c r="K4" s="34" t="s">
        <v>22</v>
      </c>
      <c r="L4" s="35"/>
      <c r="M4" s="36">
        <f>SUM(M6)+M12</f>
        <v>53.84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0.8541666666666666</v>
      </c>
      <c r="D5" s="24"/>
      <c r="E5" s="32">
        <v>0.8819444444444444</v>
      </c>
      <c r="F5" s="32">
        <v>0.8958333333333334</v>
      </c>
      <c r="G5" s="32">
        <v>0.9097222222222222</v>
      </c>
      <c r="H5" s="32">
        <v>0.9236111111111112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8.17</v>
      </c>
      <c r="D6" s="24"/>
      <c r="E6" s="38">
        <v>8.17</v>
      </c>
      <c r="F6" s="38">
        <v>6.5</v>
      </c>
      <c r="G6" s="38">
        <v>8.08</v>
      </c>
      <c r="H6" s="38">
        <v>9.67</v>
      </c>
      <c r="I6" s="39"/>
      <c r="J6" s="39"/>
      <c r="K6" s="40" t="s">
        <v>709</v>
      </c>
      <c r="L6" s="41"/>
      <c r="M6" s="42">
        <f>SUM(C11:J11)</f>
        <v>53.84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710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711</v>
      </c>
      <c r="B8" s="24"/>
      <c r="C8" s="37">
        <v>0.5</v>
      </c>
      <c r="D8" s="24"/>
      <c r="E8" s="38">
        <v>0.5</v>
      </c>
      <c r="F8" s="38">
        <v>2.0</v>
      </c>
      <c r="G8" s="38">
        <v>1.0</v>
      </c>
      <c r="H8" s="38">
        <v>0.75</v>
      </c>
      <c r="I8" s="39"/>
      <c r="J8" s="39"/>
      <c r="K8" s="49" t="s">
        <v>29</v>
      </c>
      <c r="L8" s="24"/>
      <c r="M8" s="50">
        <v>1.32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712</v>
      </c>
      <c r="B9" s="24"/>
      <c r="C9" s="37">
        <v>1.0</v>
      </c>
      <c r="D9" s="24"/>
      <c r="E9" s="38">
        <v>2.0</v>
      </c>
      <c r="F9" s="38">
        <v>1.5</v>
      </c>
      <c r="G9" s="38">
        <v>1.0</v>
      </c>
      <c r="H9" s="38">
        <v>1.0</v>
      </c>
      <c r="I9" s="38"/>
      <c r="J9" s="38">
        <v>2.0</v>
      </c>
      <c r="K9" s="51" t="s">
        <v>31</v>
      </c>
      <c r="L9" s="52"/>
      <c r="M9" s="53">
        <f>SUM(C8:J9)</f>
        <v>13.25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149.2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713</v>
      </c>
      <c r="B11" s="24"/>
      <c r="C11" s="58">
        <f>SUM(C6+C7+C8+C9-C10)</f>
        <v>9.67</v>
      </c>
      <c r="D11" s="59"/>
      <c r="E11" s="60">
        <f t="shared" ref="E11:J11" si="1">SUM(E6+E7+E8+E9-E10)</f>
        <v>10.67</v>
      </c>
      <c r="F11" s="60">
        <f t="shared" si="1"/>
        <v>10</v>
      </c>
      <c r="G11" s="60">
        <f t="shared" si="1"/>
        <v>10.08</v>
      </c>
      <c r="H11" s="60">
        <f t="shared" si="1"/>
        <v>11.42</v>
      </c>
      <c r="I11" s="60">
        <f t="shared" si="1"/>
        <v>0</v>
      </c>
      <c r="J11" s="60">
        <f t="shared" si="1"/>
        <v>2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714</v>
      </c>
      <c r="B14" s="3"/>
      <c r="C14" s="65" t="s">
        <v>42</v>
      </c>
      <c r="D14" s="24"/>
      <c r="E14" s="70">
        <f>C8</f>
        <v>0.5</v>
      </c>
      <c r="F14" s="71" t="s">
        <v>715</v>
      </c>
      <c r="G14" s="5"/>
      <c r="H14" s="5"/>
      <c r="I14" s="24"/>
      <c r="J14" s="70">
        <f>C9</f>
        <v>1</v>
      </c>
      <c r="K14" s="71" t="s">
        <v>716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0.5</v>
      </c>
      <c r="F15" s="71" t="s">
        <v>715</v>
      </c>
      <c r="G15" s="5"/>
      <c r="H15" s="5"/>
      <c r="I15" s="24"/>
      <c r="J15" s="70">
        <f>E9</f>
        <v>2</v>
      </c>
      <c r="K15" s="71" t="s">
        <v>717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2</v>
      </c>
      <c r="F16" s="71" t="s">
        <v>718</v>
      </c>
      <c r="G16" s="5"/>
      <c r="H16" s="5"/>
      <c r="I16" s="24"/>
      <c r="J16" s="70">
        <f>F9</f>
        <v>1.5</v>
      </c>
      <c r="K16" s="71" t="s">
        <v>719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</v>
      </c>
      <c r="F17" s="71" t="s">
        <v>720</v>
      </c>
      <c r="G17" s="5"/>
      <c r="H17" s="5"/>
      <c r="I17" s="24"/>
      <c r="J17" s="74">
        <v>1.0</v>
      </c>
      <c r="K17" s="71" t="s">
        <v>721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0.75</v>
      </c>
      <c r="F18" s="71" t="s">
        <v>722</v>
      </c>
      <c r="G18" s="5"/>
      <c r="H18" s="5"/>
      <c r="I18" s="24"/>
      <c r="J18" s="70">
        <f>H9</f>
        <v>1</v>
      </c>
      <c r="K18" s="71" t="s">
        <v>723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2</v>
      </c>
      <c r="K20" s="71" t="s">
        <v>724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725</v>
      </c>
      <c r="H22" s="80" t="s">
        <v>58</v>
      </c>
      <c r="I22" s="80" t="s">
        <v>726</v>
      </c>
      <c r="J22" s="80" t="s">
        <v>60</v>
      </c>
      <c r="K22" s="81" t="s">
        <v>727</v>
      </c>
      <c r="L22" s="82" t="s">
        <v>728</v>
      </c>
      <c r="M22" s="83" t="s">
        <v>729</v>
      </c>
      <c r="N22" s="80" t="s">
        <v>64</v>
      </c>
      <c r="O22" s="13"/>
      <c r="P22" s="84" t="s">
        <v>730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46069.0</v>
      </c>
      <c r="B23" s="86" t="s">
        <v>100</v>
      </c>
      <c r="C23" s="87">
        <v>0.4979166666666667</v>
      </c>
      <c r="D23" s="87">
        <v>0.5159722222222223</v>
      </c>
      <c r="E23" s="86"/>
      <c r="F23" s="102">
        <v>15.3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6">
        <v>0.3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46069.0</v>
      </c>
      <c r="B24" s="86" t="s">
        <v>100</v>
      </c>
      <c r="C24" s="87">
        <v>0.5965277777777778</v>
      </c>
      <c r="D24" s="87">
        <v>0.6131944444444445</v>
      </c>
      <c r="E24" s="86" t="s">
        <v>685</v>
      </c>
      <c r="F24" s="102">
        <v>7.9</v>
      </c>
      <c r="G24" s="86" t="s">
        <v>697</v>
      </c>
      <c r="H24" s="86" t="s">
        <v>698</v>
      </c>
      <c r="I24" s="86" t="s">
        <v>243</v>
      </c>
      <c r="J24" s="86" t="s">
        <v>244</v>
      </c>
      <c r="K24" s="88" t="s">
        <v>216</v>
      </c>
      <c r="L24" s="89"/>
      <c r="M24" s="89"/>
      <c r="N24" s="86">
        <v>7.9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46069.0</v>
      </c>
      <c r="B25" s="86" t="s">
        <v>100</v>
      </c>
      <c r="C25" s="87">
        <v>0.7152777777777778</v>
      </c>
      <c r="D25" s="87">
        <v>0.7236111111111111</v>
      </c>
      <c r="E25" s="86" t="s">
        <v>135</v>
      </c>
      <c r="F25" s="102">
        <v>3.0</v>
      </c>
      <c r="G25" s="86" t="s">
        <v>243</v>
      </c>
      <c r="H25" s="86" t="s">
        <v>244</v>
      </c>
      <c r="I25" s="86" t="s">
        <v>214</v>
      </c>
      <c r="J25" s="86" t="s">
        <v>215</v>
      </c>
      <c r="K25" s="88" t="s">
        <v>731</v>
      </c>
      <c r="L25" s="89"/>
      <c r="M25" s="89"/>
      <c r="N25" s="86">
        <v>3.0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46069.0</v>
      </c>
      <c r="B26" s="86" t="s">
        <v>100</v>
      </c>
      <c r="C26" s="87">
        <v>0.81875</v>
      </c>
      <c r="D26" s="87">
        <v>0.8277777777777777</v>
      </c>
      <c r="E26" s="86" t="s">
        <v>346</v>
      </c>
      <c r="F26" s="102">
        <v>4.0</v>
      </c>
      <c r="G26" s="86" t="s">
        <v>214</v>
      </c>
      <c r="H26" s="86" t="s">
        <v>215</v>
      </c>
      <c r="I26" s="86" t="s">
        <v>155</v>
      </c>
      <c r="J26" s="86" t="s">
        <v>156</v>
      </c>
      <c r="K26" s="88" t="s">
        <v>732</v>
      </c>
      <c r="L26" s="89"/>
      <c r="M26" s="89"/>
      <c r="N26" s="86">
        <v>4.0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46069.0</v>
      </c>
      <c r="B27" s="86" t="s">
        <v>100</v>
      </c>
      <c r="C27" s="87">
        <v>0.8340277777777778</v>
      </c>
      <c r="D27" s="87">
        <v>0.8388888888888889</v>
      </c>
      <c r="E27" s="86" t="s">
        <v>278</v>
      </c>
      <c r="F27" s="102">
        <v>2.5</v>
      </c>
      <c r="G27" s="86" t="s">
        <v>155</v>
      </c>
      <c r="H27" s="86" t="s">
        <v>156</v>
      </c>
      <c r="I27" s="86" t="s">
        <v>335</v>
      </c>
      <c r="J27" s="86" t="s">
        <v>336</v>
      </c>
      <c r="K27" s="88" t="s">
        <v>517</v>
      </c>
      <c r="L27" s="89"/>
      <c r="M27" s="89"/>
      <c r="N27" s="86">
        <v>2.5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46069.0</v>
      </c>
      <c r="B28" s="86" t="s">
        <v>100</v>
      </c>
      <c r="C28" s="87">
        <v>0.8555555555555555</v>
      </c>
      <c r="D28" s="87">
        <v>0.8756944444444444</v>
      </c>
      <c r="E28" s="86"/>
      <c r="F28" s="102">
        <v>17.0</v>
      </c>
      <c r="G28" s="86" t="s">
        <v>335</v>
      </c>
      <c r="H28" s="86" t="s">
        <v>336</v>
      </c>
      <c r="I28" s="86" t="s">
        <v>102</v>
      </c>
      <c r="J28" s="86" t="s">
        <v>103</v>
      </c>
      <c r="K28" s="88" t="s">
        <v>165</v>
      </c>
      <c r="L28" s="89"/>
      <c r="M28" s="90">
        <v>-15.0</v>
      </c>
      <c r="N28" s="86">
        <v>2.0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46070.0</v>
      </c>
      <c r="B29" s="86" t="s">
        <v>124</v>
      </c>
      <c r="C29" s="87">
        <v>0.5201388888888889</v>
      </c>
      <c r="D29" s="87">
        <v>0.5409722222222222</v>
      </c>
      <c r="E29" s="86" t="s">
        <v>220</v>
      </c>
      <c r="F29" s="102">
        <v>15.7</v>
      </c>
      <c r="G29" s="86" t="s">
        <v>102</v>
      </c>
      <c r="H29" s="86" t="s">
        <v>103</v>
      </c>
      <c r="I29" s="86" t="s">
        <v>121</v>
      </c>
      <c r="J29" s="86" t="s">
        <v>122</v>
      </c>
      <c r="K29" s="88" t="s">
        <v>733</v>
      </c>
      <c r="L29" s="89"/>
      <c r="M29" s="90">
        <v>-15.0</v>
      </c>
      <c r="N29" s="86">
        <v>0.7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46070.0</v>
      </c>
      <c r="B30" s="86" t="s">
        <v>124</v>
      </c>
      <c r="C30" s="87">
        <v>0.5770833333333333</v>
      </c>
      <c r="D30" s="87">
        <v>0.5902777777777778</v>
      </c>
      <c r="E30" s="86" t="s">
        <v>734</v>
      </c>
      <c r="F30" s="102">
        <v>5.3</v>
      </c>
      <c r="G30" s="86" t="s">
        <v>121</v>
      </c>
      <c r="H30" s="86" t="s">
        <v>122</v>
      </c>
      <c r="I30" s="86" t="s">
        <v>200</v>
      </c>
      <c r="J30" s="86" t="s">
        <v>201</v>
      </c>
      <c r="K30" s="88" t="s">
        <v>735</v>
      </c>
      <c r="L30" s="89"/>
      <c r="M30" s="90"/>
      <c r="N30" s="86">
        <v>5.3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46070.0</v>
      </c>
      <c r="B31" s="86" t="s">
        <v>124</v>
      </c>
      <c r="C31" s="87">
        <v>0.6506944444444445</v>
      </c>
      <c r="D31" s="87">
        <v>0.6652777777777777</v>
      </c>
      <c r="E31" s="86" t="s">
        <v>621</v>
      </c>
      <c r="F31" s="102">
        <v>11.2</v>
      </c>
      <c r="G31" s="86" t="s">
        <v>200</v>
      </c>
      <c r="H31" s="86" t="s">
        <v>201</v>
      </c>
      <c r="I31" s="86"/>
      <c r="J31" s="86" t="s">
        <v>736</v>
      </c>
      <c r="K31" s="88" t="s">
        <v>737</v>
      </c>
      <c r="L31" s="89"/>
      <c r="M31" s="90"/>
      <c r="N31" s="86">
        <v>11.2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46070.0</v>
      </c>
      <c r="B32" s="86" t="s">
        <v>124</v>
      </c>
      <c r="C32" s="87">
        <v>0.7125</v>
      </c>
      <c r="D32" s="87">
        <v>0.7194444444444444</v>
      </c>
      <c r="E32" s="86" t="s">
        <v>475</v>
      </c>
      <c r="F32" s="102">
        <v>6.1</v>
      </c>
      <c r="G32" s="86"/>
      <c r="H32" s="86" t="s">
        <v>736</v>
      </c>
      <c r="I32" s="86" t="s">
        <v>172</v>
      </c>
      <c r="J32" s="86" t="s">
        <v>173</v>
      </c>
      <c r="K32" s="88" t="s">
        <v>738</v>
      </c>
      <c r="L32" s="89"/>
      <c r="M32" s="90"/>
      <c r="N32" s="86">
        <v>6.1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46070.0</v>
      </c>
      <c r="B33" s="86" t="s">
        <v>124</v>
      </c>
      <c r="C33" s="87">
        <v>0.775</v>
      </c>
      <c r="D33" s="87">
        <v>0.7826388888888889</v>
      </c>
      <c r="E33" s="86" t="s">
        <v>323</v>
      </c>
      <c r="F33" s="102">
        <v>2.7</v>
      </c>
      <c r="G33" s="86" t="s">
        <v>172</v>
      </c>
      <c r="H33" s="86" t="s">
        <v>173</v>
      </c>
      <c r="I33" s="86" t="s">
        <v>155</v>
      </c>
      <c r="J33" s="86" t="s">
        <v>156</v>
      </c>
      <c r="K33" s="88" t="s">
        <v>694</v>
      </c>
      <c r="L33" s="89"/>
      <c r="M33" s="89"/>
      <c r="N33" s="86">
        <v>2.7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46070.0</v>
      </c>
      <c r="B34" s="86" t="s">
        <v>124</v>
      </c>
      <c r="C34" s="87">
        <v>0.8048611111111111</v>
      </c>
      <c r="D34" s="87">
        <v>0.8118055555555556</v>
      </c>
      <c r="E34" s="86" t="s">
        <v>266</v>
      </c>
      <c r="F34" s="102">
        <v>3.4</v>
      </c>
      <c r="G34" s="86" t="s">
        <v>155</v>
      </c>
      <c r="H34" s="86" t="s">
        <v>156</v>
      </c>
      <c r="I34" s="86" t="s">
        <v>224</v>
      </c>
      <c r="J34" s="86" t="s">
        <v>225</v>
      </c>
      <c r="K34" s="88" t="s">
        <v>216</v>
      </c>
      <c r="L34" s="89"/>
      <c r="M34" s="89"/>
      <c r="N34" s="86">
        <v>3.4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46070.0</v>
      </c>
      <c r="B35" s="86" t="s">
        <v>124</v>
      </c>
      <c r="C35" s="87">
        <v>0.83125</v>
      </c>
      <c r="D35" s="87">
        <v>0.8340277777777778</v>
      </c>
      <c r="E35" s="86" t="s">
        <v>621</v>
      </c>
      <c r="F35" s="102">
        <v>0.9</v>
      </c>
      <c r="G35" s="86" t="s">
        <v>224</v>
      </c>
      <c r="H35" s="86" t="s">
        <v>225</v>
      </c>
      <c r="I35" s="86" t="s">
        <v>108</v>
      </c>
      <c r="J35" s="86" t="s">
        <v>109</v>
      </c>
      <c r="K35" s="88" t="s">
        <v>739</v>
      </c>
      <c r="L35" s="89"/>
      <c r="M35" s="90"/>
      <c r="N35" s="86">
        <v>0.9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46070.0</v>
      </c>
      <c r="B36" s="86" t="s">
        <v>124</v>
      </c>
      <c r="C36" s="87">
        <v>0.88125</v>
      </c>
      <c r="D36" s="87">
        <v>0.8993055555555556</v>
      </c>
      <c r="E36" s="86" t="s">
        <v>160</v>
      </c>
      <c r="F36" s="102">
        <v>19.1</v>
      </c>
      <c r="G36" s="86" t="s">
        <v>108</v>
      </c>
      <c r="H36" s="86" t="s">
        <v>109</v>
      </c>
      <c r="I36" s="86"/>
      <c r="J36" s="86" t="s">
        <v>151</v>
      </c>
      <c r="K36" s="88" t="s">
        <v>165</v>
      </c>
      <c r="L36" s="89"/>
      <c r="M36" s="90">
        <v>-15.0</v>
      </c>
      <c r="N36" s="86">
        <v>4.1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46070.0</v>
      </c>
      <c r="B37" s="86" t="s">
        <v>124</v>
      </c>
      <c r="C37" s="87">
        <v>0.9118055555555555</v>
      </c>
      <c r="D37" s="87">
        <v>0.9131944444444444</v>
      </c>
      <c r="E37" s="86"/>
      <c r="F37" s="102">
        <v>1.4</v>
      </c>
      <c r="G37" s="86"/>
      <c r="H37" s="86" t="s">
        <v>151</v>
      </c>
      <c r="I37" s="86" t="s">
        <v>102</v>
      </c>
      <c r="J37" s="86" t="s">
        <v>103</v>
      </c>
      <c r="K37" s="88"/>
      <c r="L37" s="89"/>
      <c r="M37" s="89"/>
      <c r="N37" s="86">
        <v>1.4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46071.0</v>
      </c>
      <c r="B38" s="86" t="s">
        <v>141</v>
      </c>
      <c r="C38" s="87">
        <v>0.5979166666666667</v>
      </c>
      <c r="D38" s="87">
        <v>0.6208333333333333</v>
      </c>
      <c r="E38" s="86" t="s">
        <v>159</v>
      </c>
      <c r="F38" s="102">
        <v>15.4</v>
      </c>
      <c r="G38" s="86" t="s">
        <v>102</v>
      </c>
      <c r="H38" s="86" t="s">
        <v>103</v>
      </c>
      <c r="I38" s="86" t="s">
        <v>104</v>
      </c>
      <c r="J38" s="86" t="s">
        <v>105</v>
      </c>
      <c r="K38" s="88" t="s">
        <v>740</v>
      </c>
      <c r="L38" s="89"/>
      <c r="M38" s="90">
        <v>-15.0</v>
      </c>
      <c r="N38" s="86">
        <v>0.4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46071.0</v>
      </c>
      <c r="B39" s="86" t="s">
        <v>141</v>
      </c>
      <c r="C39" s="87">
        <v>0.6319444444444444</v>
      </c>
      <c r="D39" s="87">
        <v>0.6465277777777778</v>
      </c>
      <c r="E39" s="86"/>
      <c r="F39" s="102">
        <v>6.5</v>
      </c>
      <c r="G39" s="86" t="s">
        <v>104</v>
      </c>
      <c r="H39" s="86" t="s">
        <v>105</v>
      </c>
      <c r="I39" s="86" t="s">
        <v>243</v>
      </c>
      <c r="J39" s="86" t="s">
        <v>244</v>
      </c>
      <c r="K39" s="88" t="s">
        <v>741</v>
      </c>
      <c r="L39" s="89"/>
      <c r="M39" s="90"/>
      <c r="N39" s="86">
        <v>6.5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46071.0</v>
      </c>
      <c r="B40" s="86" t="s">
        <v>141</v>
      </c>
      <c r="C40" s="87">
        <v>0.6944444444444444</v>
      </c>
      <c r="D40" s="87">
        <v>0.7</v>
      </c>
      <c r="E40" s="86" t="s">
        <v>323</v>
      </c>
      <c r="F40" s="102">
        <v>2.1</v>
      </c>
      <c r="G40" s="86" t="s">
        <v>742</v>
      </c>
      <c r="H40" s="86" t="s">
        <v>743</v>
      </c>
      <c r="I40" s="86"/>
      <c r="J40" s="86" t="s">
        <v>258</v>
      </c>
      <c r="K40" s="88" t="s">
        <v>744</v>
      </c>
      <c r="L40" s="89"/>
      <c r="M40" s="90"/>
      <c r="N40" s="86">
        <v>2.1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46071.0</v>
      </c>
      <c r="B41" s="86" t="s">
        <v>141</v>
      </c>
      <c r="C41" s="87">
        <v>0.7222222222222222</v>
      </c>
      <c r="D41" s="87">
        <v>0.7347222222222223</v>
      </c>
      <c r="E41" s="86" t="s">
        <v>111</v>
      </c>
      <c r="F41" s="102">
        <v>4.3</v>
      </c>
      <c r="G41" s="86"/>
      <c r="H41" s="86" t="s">
        <v>258</v>
      </c>
      <c r="I41" s="86" t="s">
        <v>214</v>
      </c>
      <c r="J41" s="86" t="s">
        <v>215</v>
      </c>
      <c r="K41" s="88" t="s">
        <v>745</v>
      </c>
      <c r="L41" s="89"/>
      <c r="M41" s="90"/>
      <c r="N41" s="86">
        <v>4.3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46071.0</v>
      </c>
      <c r="B42" s="86" t="s">
        <v>141</v>
      </c>
      <c r="C42" s="87">
        <v>0.7361111111111112</v>
      </c>
      <c r="D42" s="87">
        <v>0.7416666666666667</v>
      </c>
      <c r="E42" s="86" t="s">
        <v>260</v>
      </c>
      <c r="F42" s="102">
        <v>2.4</v>
      </c>
      <c r="G42" s="86" t="s">
        <v>214</v>
      </c>
      <c r="H42" s="86" t="s">
        <v>215</v>
      </c>
      <c r="I42" s="86" t="s">
        <v>172</v>
      </c>
      <c r="J42" s="86" t="s">
        <v>173</v>
      </c>
      <c r="K42" s="88" t="s">
        <v>745</v>
      </c>
      <c r="L42" s="89"/>
      <c r="M42" s="89"/>
      <c r="N42" s="86">
        <v>2.4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46071.0</v>
      </c>
      <c r="B43" s="86" t="s">
        <v>141</v>
      </c>
      <c r="C43" s="87">
        <v>0.7555555555555555</v>
      </c>
      <c r="D43" s="87">
        <v>0.7625</v>
      </c>
      <c r="E43" s="86" t="s">
        <v>283</v>
      </c>
      <c r="F43" s="102">
        <v>2.7</v>
      </c>
      <c r="G43" s="86" t="s">
        <v>172</v>
      </c>
      <c r="H43" s="86" t="s">
        <v>173</v>
      </c>
      <c r="I43" s="86" t="s">
        <v>253</v>
      </c>
      <c r="J43" s="86" t="s">
        <v>254</v>
      </c>
      <c r="K43" s="88" t="s">
        <v>746</v>
      </c>
      <c r="L43" s="89"/>
      <c r="M43" s="89"/>
      <c r="N43" s="86">
        <v>2.7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46071.0</v>
      </c>
      <c r="B44" s="86" t="s">
        <v>141</v>
      </c>
      <c r="C44" s="87">
        <v>0.7729166666666667</v>
      </c>
      <c r="D44" s="87">
        <v>0.7770833333333333</v>
      </c>
      <c r="E44" s="86" t="s">
        <v>144</v>
      </c>
      <c r="F44" s="102">
        <v>1.6</v>
      </c>
      <c r="G44" s="86" t="s">
        <v>253</v>
      </c>
      <c r="H44" s="86" t="s">
        <v>254</v>
      </c>
      <c r="I44" s="86" t="s">
        <v>167</v>
      </c>
      <c r="J44" s="86" t="s">
        <v>168</v>
      </c>
      <c r="K44" s="88" t="s">
        <v>747</v>
      </c>
      <c r="L44" s="89"/>
      <c r="M44" s="90"/>
      <c r="N44" s="86">
        <v>1.6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46071.0</v>
      </c>
      <c r="B45" s="86" t="s">
        <v>141</v>
      </c>
      <c r="C45" s="87">
        <v>0.8555555555555555</v>
      </c>
      <c r="D45" s="87">
        <v>0.8645833333333334</v>
      </c>
      <c r="E45" s="86" t="s">
        <v>154</v>
      </c>
      <c r="F45" s="102">
        <v>4.2</v>
      </c>
      <c r="G45" s="86" t="s">
        <v>167</v>
      </c>
      <c r="H45" s="86" t="s">
        <v>168</v>
      </c>
      <c r="I45" s="86" t="s">
        <v>583</v>
      </c>
      <c r="J45" s="86" t="s">
        <v>139</v>
      </c>
      <c r="K45" s="88"/>
      <c r="L45" s="89"/>
      <c r="M45" s="89"/>
      <c r="N45" s="86">
        <v>4.2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46071.0</v>
      </c>
      <c r="B46" s="86" t="s">
        <v>141</v>
      </c>
      <c r="C46" s="87">
        <v>0.8888888888888888</v>
      </c>
      <c r="D46" s="87">
        <v>0.9076388888888889</v>
      </c>
      <c r="E46" s="86" t="s">
        <v>115</v>
      </c>
      <c r="F46" s="102">
        <v>8.3</v>
      </c>
      <c r="G46" s="86" t="s">
        <v>583</v>
      </c>
      <c r="H46" s="86" t="s">
        <v>139</v>
      </c>
      <c r="I46" s="86" t="s">
        <v>359</v>
      </c>
      <c r="J46" s="86" t="s">
        <v>360</v>
      </c>
      <c r="K46" s="88"/>
      <c r="L46" s="89"/>
      <c r="M46" s="90"/>
      <c r="N46" s="86">
        <v>8.3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46071.0</v>
      </c>
      <c r="B47" s="86" t="s">
        <v>141</v>
      </c>
      <c r="C47" s="87">
        <v>0.9166666666666666</v>
      </c>
      <c r="D47" s="87">
        <v>0.925</v>
      </c>
      <c r="E47" s="86"/>
      <c r="F47" s="102">
        <v>9.3</v>
      </c>
      <c r="G47" s="86" t="s">
        <v>359</v>
      </c>
      <c r="H47" s="86" t="s">
        <v>360</v>
      </c>
      <c r="I47" s="86" t="s">
        <v>102</v>
      </c>
      <c r="J47" s="86" t="s">
        <v>103</v>
      </c>
      <c r="K47" s="88"/>
      <c r="L47" s="89"/>
      <c r="M47" s="90">
        <v>-15.0</v>
      </c>
      <c r="N47" s="86">
        <v>-5.7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46072.0</v>
      </c>
      <c r="B48" s="86" t="s">
        <v>152</v>
      </c>
      <c r="C48" s="87">
        <v>0.5520833333333334</v>
      </c>
      <c r="D48" s="87">
        <v>0.5743055555555555</v>
      </c>
      <c r="E48" s="86" t="s">
        <v>115</v>
      </c>
      <c r="F48" s="102">
        <v>15.8</v>
      </c>
      <c r="G48" s="86" t="s">
        <v>102</v>
      </c>
      <c r="H48" s="86" t="s">
        <v>103</v>
      </c>
      <c r="I48" s="86" t="s">
        <v>104</v>
      </c>
      <c r="J48" s="86" t="s">
        <v>105</v>
      </c>
      <c r="K48" s="88" t="s">
        <v>748</v>
      </c>
      <c r="L48" s="89"/>
      <c r="M48" s="90">
        <v>-15.0</v>
      </c>
      <c r="N48" s="86">
        <v>0.8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46072.0</v>
      </c>
      <c r="B49" s="86" t="s">
        <v>152</v>
      </c>
      <c r="C49" s="87">
        <v>0.5833333333333334</v>
      </c>
      <c r="D49" s="87">
        <v>0.5951388888888889</v>
      </c>
      <c r="E49" s="86" t="s">
        <v>158</v>
      </c>
      <c r="F49" s="102">
        <v>4.1</v>
      </c>
      <c r="G49" s="86" t="s">
        <v>104</v>
      </c>
      <c r="H49" s="86" t="s">
        <v>105</v>
      </c>
      <c r="I49" s="86" t="s">
        <v>138</v>
      </c>
      <c r="J49" s="86" t="s">
        <v>139</v>
      </c>
      <c r="K49" s="88" t="s">
        <v>749</v>
      </c>
      <c r="L49" s="89"/>
      <c r="M49" s="90"/>
      <c r="N49" s="86">
        <v>4.1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46072.0</v>
      </c>
      <c r="B50" s="86" t="s">
        <v>152</v>
      </c>
      <c r="C50" s="87">
        <v>0.6222222222222222</v>
      </c>
      <c r="D50" s="87">
        <v>0.6388888888888888</v>
      </c>
      <c r="E50" s="86" t="s">
        <v>203</v>
      </c>
      <c r="F50" s="102">
        <v>8.1</v>
      </c>
      <c r="G50" s="86" t="s">
        <v>138</v>
      </c>
      <c r="H50" s="86" t="s">
        <v>139</v>
      </c>
      <c r="I50" s="86"/>
      <c r="J50" s="86" t="s">
        <v>204</v>
      </c>
      <c r="K50" s="88" t="s">
        <v>750</v>
      </c>
      <c r="L50" s="89"/>
      <c r="M50" s="89"/>
      <c r="N50" s="86">
        <v>8.1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46072.0</v>
      </c>
      <c r="B51" s="86" t="s">
        <v>152</v>
      </c>
      <c r="C51" s="87">
        <v>0.6673611111111111</v>
      </c>
      <c r="D51" s="87">
        <v>0.6798611111111111</v>
      </c>
      <c r="E51" s="86" t="s">
        <v>329</v>
      </c>
      <c r="F51" s="102">
        <v>6.3</v>
      </c>
      <c r="G51" s="86"/>
      <c r="H51" s="86" t="s">
        <v>204</v>
      </c>
      <c r="I51" s="86"/>
      <c r="J51" s="86" t="s">
        <v>751</v>
      </c>
      <c r="K51" s="88" t="s">
        <v>752</v>
      </c>
      <c r="L51" s="89"/>
      <c r="M51" s="89"/>
      <c r="N51" s="86">
        <v>6.3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46072.0</v>
      </c>
      <c r="B52" s="86" t="s">
        <v>152</v>
      </c>
      <c r="C52" s="87">
        <v>0.7006944444444444</v>
      </c>
      <c r="D52" s="87">
        <v>0.7006944444444444</v>
      </c>
      <c r="E52" s="86" t="s">
        <v>753</v>
      </c>
      <c r="F52" s="102">
        <v>0.3</v>
      </c>
      <c r="G52" s="86"/>
      <c r="H52" s="86" t="s">
        <v>751</v>
      </c>
      <c r="I52" s="86" t="s">
        <v>172</v>
      </c>
      <c r="J52" s="86" t="s">
        <v>173</v>
      </c>
      <c r="K52" s="88" t="s">
        <v>754</v>
      </c>
      <c r="L52" s="89"/>
      <c r="M52" s="90"/>
      <c r="N52" s="86">
        <v>0.3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46072.0</v>
      </c>
      <c r="B53" s="86" t="s">
        <v>152</v>
      </c>
      <c r="C53" s="87">
        <v>0.7708333333333334</v>
      </c>
      <c r="D53" s="87">
        <v>0.7805555555555556</v>
      </c>
      <c r="E53" s="86" t="s">
        <v>129</v>
      </c>
      <c r="F53" s="102">
        <v>4.7</v>
      </c>
      <c r="G53" s="86" t="s">
        <v>172</v>
      </c>
      <c r="H53" s="86" t="s">
        <v>173</v>
      </c>
      <c r="I53" s="86" t="s">
        <v>250</v>
      </c>
      <c r="J53" s="86" t="s">
        <v>251</v>
      </c>
      <c r="K53" s="88" t="s">
        <v>517</v>
      </c>
      <c r="L53" s="89"/>
      <c r="M53" s="90"/>
      <c r="N53" s="86">
        <v>4.7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46072.0</v>
      </c>
      <c r="B54" s="86" t="s">
        <v>152</v>
      </c>
      <c r="C54" s="87">
        <v>0.7951388888888888</v>
      </c>
      <c r="D54" s="87">
        <v>0.8006944444444445</v>
      </c>
      <c r="E54" s="86" t="s">
        <v>199</v>
      </c>
      <c r="F54" s="102">
        <v>2.1</v>
      </c>
      <c r="G54" s="86" t="s">
        <v>250</v>
      </c>
      <c r="H54" s="86" t="s">
        <v>251</v>
      </c>
      <c r="I54" s="86" t="s">
        <v>246</v>
      </c>
      <c r="J54" s="86" t="s">
        <v>247</v>
      </c>
      <c r="K54" s="88" t="s">
        <v>755</v>
      </c>
      <c r="L54" s="89"/>
      <c r="M54" s="89"/>
      <c r="N54" s="86">
        <v>2.1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46072.0</v>
      </c>
      <c r="B55" s="86" t="s">
        <v>152</v>
      </c>
      <c r="C55" s="87">
        <v>0.8243055555555555</v>
      </c>
      <c r="D55" s="87">
        <v>0.8388888888888889</v>
      </c>
      <c r="E55" s="86" t="s">
        <v>756</v>
      </c>
      <c r="F55" s="102">
        <v>7.8</v>
      </c>
      <c r="G55" s="86" t="s">
        <v>246</v>
      </c>
      <c r="H55" s="86" t="s">
        <v>247</v>
      </c>
      <c r="I55" s="86" t="s">
        <v>263</v>
      </c>
      <c r="J55" s="86" t="s">
        <v>264</v>
      </c>
      <c r="K55" s="88" t="s">
        <v>757</v>
      </c>
      <c r="L55" s="89"/>
      <c r="M55" s="89"/>
      <c r="N55" s="86">
        <v>7.8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46072.0</v>
      </c>
      <c r="B56" s="86" t="s">
        <v>152</v>
      </c>
      <c r="C56" s="87">
        <v>0.8868055555555555</v>
      </c>
      <c r="D56" s="87">
        <v>0.8979166666666667</v>
      </c>
      <c r="E56" s="86" t="s">
        <v>262</v>
      </c>
      <c r="F56" s="102">
        <v>3.7</v>
      </c>
      <c r="G56" s="86" t="s">
        <v>263</v>
      </c>
      <c r="H56" s="86" t="s">
        <v>264</v>
      </c>
      <c r="I56" s="86" t="s">
        <v>279</v>
      </c>
      <c r="J56" s="86" t="s">
        <v>280</v>
      </c>
      <c r="K56" s="88"/>
      <c r="L56" s="89"/>
      <c r="M56" s="89"/>
      <c r="N56" s="86">
        <v>3.7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46072.0</v>
      </c>
      <c r="B57" s="86" t="s">
        <v>152</v>
      </c>
      <c r="C57" s="87">
        <v>0.9097222222222222</v>
      </c>
      <c r="D57" s="87">
        <v>0.9194444444444444</v>
      </c>
      <c r="E57" s="86" t="s">
        <v>346</v>
      </c>
      <c r="F57" s="102">
        <v>10.5</v>
      </c>
      <c r="G57" s="86" t="s">
        <v>279</v>
      </c>
      <c r="H57" s="86" t="s">
        <v>280</v>
      </c>
      <c r="I57" s="86"/>
      <c r="J57" s="86" t="s">
        <v>151</v>
      </c>
      <c r="K57" s="88" t="s">
        <v>165</v>
      </c>
      <c r="L57" s="89"/>
      <c r="M57" s="90">
        <v>-15.0</v>
      </c>
      <c r="N57" s="86">
        <v>-4.5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46072.0</v>
      </c>
      <c r="B58" s="86" t="s">
        <v>152</v>
      </c>
      <c r="C58" s="87">
        <v>0.9256944444444445</v>
      </c>
      <c r="D58" s="87">
        <v>0.9291666666666667</v>
      </c>
      <c r="E58" s="93"/>
      <c r="F58" s="102">
        <v>1.5</v>
      </c>
      <c r="G58" s="86"/>
      <c r="H58" s="86" t="s">
        <v>151</v>
      </c>
      <c r="I58" s="86" t="s">
        <v>102</v>
      </c>
      <c r="J58" s="86" t="s">
        <v>103</v>
      </c>
      <c r="K58" s="88" t="s">
        <v>123</v>
      </c>
      <c r="L58" s="89"/>
      <c r="M58" s="89"/>
      <c r="N58" s="86">
        <v>1.5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46073.0</v>
      </c>
      <c r="B59" s="86" t="s">
        <v>163</v>
      </c>
      <c r="C59" s="87">
        <v>0.5034722222222222</v>
      </c>
      <c r="D59" s="87">
        <v>0.5270833333333333</v>
      </c>
      <c r="E59" s="86" t="s">
        <v>488</v>
      </c>
      <c r="F59" s="102">
        <v>17.0</v>
      </c>
      <c r="G59" s="86" t="s">
        <v>102</v>
      </c>
      <c r="H59" s="86" t="s">
        <v>103</v>
      </c>
      <c r="I59" s="86"/>
      <c r="J59" s="86" t="s">
        <v>405</v>
      </c>
      <c r="K59" s="88" t="s">
        <v>758</v>
      </c>
      <c r="L59" s="89"/>
      <c r="M59" s="90">
        <v>-15.0</v>
      </c>
      <c r="N59" s="86">
        <v>2.0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46073.0</v>
      </c>
      <c r="B60" s="86" t="s">
        <v>163</v>
      </c>
      <c r="C60" s="87">
        <v>0.5729166666666666</v>
      </c>
      <c r="D60" s="87">
        <v>0.5777777777777777</v>
      </c>
      <c r="E60" s="86" t="s">
        <v>327</v>
      </c>
      <c r="F60" s="102">
        <v>1.5</v>
      </c>
      <c r="G60" s="86"/>
      <c r="H60" s="86" t="s">
        <v>405</v>
      </c>
      <c r="I60" s="86" t="s">
        <v>104</v>
      </c>
      <c r="J60" s="86" t="s">
        <v>105</v>
      </c>
      <c r="K60" s="88" t="s">
        <v>295</v>
      </c>
      <c r="L60" s="89"/>
      <c r="M60" s="89"/>
      <c r="N60" s="86">
        <v>1.5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46073.0</v>
      </c>
      <c r="B61" s="86" t="s">
        <v>163</v>
      </c>
      <c r="C61" s="87">
        <v>0.6166666666666667</v>
      </c>
      <c r="D61" s="87">
        <v>0.6222222222222222</v>
      </c>
      <c r="E61" s="86" t="s">
        <v>273</v>
      </c>
      <c r="F61" s="102">
        <v>4.5</v>
      </c>
      <c r="G61" s="86" t="s">
        <v>104</v>
      </c>
      <c r="H61" s="86" t="s">
        <v>105</v>
      </c>
      <c r="I61" s="86" t="s">
        <v>253</v>
      </c>
      <c r="J61" s="86" t="s">
        <v>254</v>
      </c>
      <c r="K61" s="88" t="s">
        <v>759</v>
      </c>
      <c r="L61" s="89"/>
      <c r="M61" s="89"/>
      <c r="N61" s="86">
        <v>4.5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46073.0</v>
      </c>
      <c r="B62" s="86" t="s">
        <v>163</v>
      </c>
      <c r="C62" s="87">
        <v>0.65</v>
      </c>
      <c r="D62" s="87">
        <v>0.6590277777777778</v>
      </c>
      <c r="E62" s="86" t="s">
        <v>226</v>
      </c>
      <c r="F62" s="102">
        <v>4.7</v>
      </c>
      <c r="G62" s="86" t="s">
        <v>253</v>
      </c>
      <c r="H62" s="86" t="s">
        <v>254</v>
      </c>
      <c r="I62" s="86" t="s">
        <v>104</v>
      </c>
      <c r="J62" s="86" t="s">
        <v>105</v>
      </c>
      <c r="K62" s="88" t="s">
        <v>760</v>
      </c>
      <c r="L62" s="89"/>
      <c r="M62" s="89"/>
      <c r="N62" s="86">
        <v>4.7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46073.0</v>
      </c>
      <c r="B63" s="86" t="s">
        <v>163</v>
      </c>
      <c r="C63" s="87">
        <v>0.6930555555555555</v>
      </c>
      <c r="D63" s="87">
        <v>0.70625</v>
      </c>
      <c r="E63" s="86" t="s">
        <v>210</v>
      </c>
      <c r="F63" s="102">
        <v>8.0</v>
      </c>
      <c r="G63" s="86" t="s">
        <v>104</v>
      </c>
      <c r="H63" s="86" t="s">
        <v>105</v>
      </c>
      <c r="I63" s="86" t="s">
        <v>246</v>
      </c>
      <c r="J63" s="86" t="s">
        <v>247</v>
      </c>
      <c r="K63" s="88" t="s">
        <v>517</v>
      </c>
      <c r="L63" s="89"/>
      <c r="M63" s="90"/>
      <c r="N63" s="86">
        <v>8.0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>
        <v>46073.0</v>
      </c>
      <c r="B64" s="86" t="s">
        <v>163</v>
      </c>
      <c r="C64" s="87">
        <v>0.7326388888888888</v>
      </c>
      <c r="D64" s="87">
        <v>0.7368055555555556</v>
      </c>
      <c r="E64" s="86" t="s">
        <v>268</v>
      </c>
      <c r="F64" s="102">
        <v>2.1</v>
      </c>
      <c r="G64" s="86" t="s">
        <v>246</v>
      </c>
      <c r="H64" s="86" t="s">
        <v>247</v>
      </c>
      <c r="I64" s="86" t="s">
        <v>243</v>
      </c>
      <c r="J64" s="86" t="s">
        <v>244</v>
      </c>
      <c r="K64" s="88" t="s">
        <v>761</v>
      </c>
      <c r="L64" s="89"/>
      <c r="M64" s="89"/>
      <c r="N64" s="86">
        <v>2.1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85">
        <v>46073.0</v>
      </c>
      <c r="B65" s="86" t="s">
        <v>163</v>
      </c>
      <c r="C65" s="87">
        <v>0.7527777777777778</v>
      </c>
      <c r="D65" s="87">
        <v>0.7576388888888889</v>
      </c>
      <c r="E65" s="86" t="s">
        <v>654</v>
      </c>
      <c r="F65" s="102">
        <v>2.5</v>
      </c>
      <c r="G65" s="86" t="s">
        <v>243</v>
      </c>
      <c r="H65" s="86" t="s">
        <v>244</v>
      </c>
      <c r="I65" s="86" t="s">
        <v>214</v>
      </c>
      <c r="J65" s="86" t="s">
        <v>215</v>
      </c>
      <c r="K65" s="88" t="s">
        <v>762</v>
      </c>
      <c r="L65" s="89"/>
      <c r="M65" s="89"/>
      <c r="N65" s="86">
        <v>2.5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85">
        <v>46073.0</v>
      </c>
      <c r="B66" s="86" t="s">
        <v>163</v>
      </c>
      <c r="C66" s="87">
        <v>0.775</v>
      </c>
      <c r="D66" s="87">
        <v>0.7888888888888889</v>
      </c>
      <c r="E66" s="86" t="s">
        <v>129</v>
      </c>
      <c r="F66" s="102">
        <v>3.9</v>
      </c>
      <c r="G66" s="86" t="s">
        <v>214</v>
      </c>
      <c r="H66" s="86" t="s">
        <v>215</v>
      </c>
      <c r="I66" s="86" t="s">
        <v>121</v>
      </c>
      <c r="J66" s="86" t="s">
        <v>122</v>
      </c>
      <c r="K66" s="94"/>
      <c r="L66" s="89"/>
      <c r="M66" s="89"/>
      <c r="N66" s="86">
        <v>3.9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85">
        <v>46073.0</v>
      </c>
      <c r="B67" s="86" t="s">
        <v>163</v>
      </c>
      <c r="C67" s="87">
        <v>0.8034722222222223</v>
      </c>
      <c r="D67" s="87">
        <v>0.8048611111111111</v>
      </c>
      <c r="E67" s="86" t="s">
        <v>278</v>
      </c>
      <c r="F67" s="102">
        <v>0.6</v>
      </c>
      <c r="G67" s="86" t="s">
        <v>121</v>
      </c>
      <c r="H67" s="86" t="s">
        <v>122</v>
      </c>
      <c r="I67" s="93"/>
      <c r="J67" s="86" t="s">
        <v>130</v>
      </c>
      <c r="K67" s="88" t="s">
        <v>763</v>
      </c>
      <c r="L67" s="89"/>
      <c r="M67" s="89"/>
      <c r="N67" s="86">
        <v>0.6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85">
        <v>46073.0</v>
      </c>
      <c r="B68" s="86" t="s">
        <v>163</v>
      </c>
      <c r="C68" s="87">
        <v>0.8215277777777777</v>
      </c>
      <c r="D68" s="87">
        <v>0.8263888888888888</v>
      </c>
      <c r="E68" s="86" t="s">
        <v>764</v>
      </c>
      <c r="F68" s="102">
        <v>2.7</v>
      </c>
      <c r="G68" s="93"/>
      <c r="H68" s="86" t="s">
        <v>130</v>
      </c>
      <c r="I68" s="86" t="s">
        <v>236</v>
      </c>
      <c r="J68" s="86" t="s">
        <v>237</v>
      </c>
      <c r="K68" s="88" t="s">
        <v>765</v>
      </c>
      <c r="L68" s="89"/>
      <c r="M68" s="89"/>
      <c r="N68" s="86">
        <v>2.7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85">
        <v>46073.0</v>
      </c>
      <c r="B69" s="86" t="s">
        <v>163</v>
      </c>
      <c r="C69" s="87">
        <v>0.8305555555555556</v>
      </c>
      <c r="D69" s="87">
        <v>0.8368055555555556</v>
      </c>
      <c r="E69" s="86" t="s">
        <v>417</v>
      </c>
      <c r="F69" s="102">
        <v>2.8</v>
      </c>
      <c r="G69" s="86" t="s">
        <v>236</v>
      </c>
      <c r="H69" s="86" t="s">
        <v>237</v>
      </c>
      <c r="I69" s="86" t="s">
        <v>279</v>
      </c>
      <c r="J69" s="86" t="s">
        <v>280</v>
      </c>
      <c r="K69" s="88" t="s">
        <v>766</v>
      </c>
      <c r="L69" s="89"/>
      <c r="M69" s="89"/>
      <c r="N69" s="86">
        <v>2.8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85">
        <v>46073.0</v>
      </c>
      <c r="B70" s="86" t="s">
        <v>163</v>
      </c>
      <c r="C70" s="87">
        <v>0.9222222222222223</v>
      </c>
      <c r="D70" s="87">
        <v>0.9354166666666667</v>
      </c>
      <c r="E70" s="93"/>
      <c r="F70" s="102">
        <v>11.7</v>
      </c>
      <c r="G70" s="86" t="s">
        <v>279</v>
      </c>
      <c r="H70" s="86" t="s">
        <v>280</v>
      </c>
      <c r="I70" s="86" t="s">
        <v>102</v>
      </c>
      <c r="J70" s="86" t="s">
        <v>103</v>
      </c>
      <c r="K70" s="94"/>
      <c r="L70" s="89"/>
      <c r="M70" s="90">
        <v>-15.0</v>
      </c>
      <c r="N70" s="86">
        <v>-3.3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767</v>
      </c>
      <c r="B1" s="2"/>
      <c r="C1" s="2"/>
      <c r="D1" s="2"/>
      <c r="E1" s="3"/>
      <c r="F1" s="4" t="s">
        <v>1</v>
      </c>
      <c r="G1" s="5"/>
      <c r="H1" s="103">
        <v>46068.0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0.625</v>
      </c>
      <c r="F4" s="32">
        <v>0.5208333333333334</v>
      </c>
      <c r="G4" s="32">
        <v>0.6180555555555556</v>
      </c>
      <c r="H4" s="32">
        <v>0.5</v>
      </c>
      <c r="I4" s="33"/>
      <c r="J4" s="33"/>
      <c r="K4" s="34" t="s">
        <v>22</v>
      </c>
      <c r="L4" s="35"/>
      <c r="M4" s="36">
        <f>SUM(M6)+M12</f>
        <v>55.59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0.9375</v>
      </c>
      <c r="D5" s="24"/>
      <c r="E5" s="32">
        <v>0.9027777777777778</v>
      </c>
      <c r="F5" s="32">
        <v>0.8958333333333334</v>
      </c>
      <c r="G5" s="32">
        <v>0.9166666666666666</v>
      </c>
      <c r="H5" s="32">
        <v>0.9166666666666666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10.0</v>
      </c>
      <c r="D6" s="24"/>
      <c r="E6" s="38">
        <v>6.67</v>
      </c>
      <c r="F6" s="38">
        <v>9.0</v>
      </c>
      <c r="G6" s="38">
        <v>7.17</v>
      </c>
      <c r="H6" s="38">
        <v>10.0</v>
      </c>
      <c r="I6" s="39"/>
      <c r="J6" s="39"/>
      <c r="K6" s="40" t="s">
        <v>768</v>
      </c>
      <c r="L6" s="41"/>
      <c r="M6" s="42">
        <f>SUM(C11:J11)</f>
        <v>55.59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769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770</v>
      </c>
      <c r="B8" s="24"/>
      <c r="C8" s="37"/>
      <c r="D8" s="24"/>
      <c r="E8" s="38">
        <v>1.25</v>
      </c>
      <c r="F8" s="38">
        <v>0.5</v>
      </c>
      <c r="G8" s="38">
        <v>1.5</v>
      </c>
      <c r="H8" s="38"/>
      <c r="I8" s="39"/>
      <c r="J8" s="39"/>
      <c r="K8" s="49" t="s">
        <v>29</v>
      </c>
      <c r="L8" s="24"/>
      <c r="M8" s="50">
        <v>4.97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771</v>
      </c>
      <c r="B9" s="24"/>
      <c r="C9" s="37">
        <v>1.0</v>
      </c>
      <c r="D9" s="24"/>
      <c r="E9" s="38">
        <v>2.25</v>
      </c>
      <c r="F9" s="38">
        <v>1.5</v>
      </c>
      <c r="G9" s="38">
        <v>2.25</v>
      </c>
      <c r="H9" s="38">
        <v>1.5</v>
      </c>
      <c r="I9" s="38">
        <v>1.0</v>
      </c>
      <c r="J9" s="39"/>
      <c r="K9" s="51" t="s">
        <v>31</v>
      </c>
      <c r="L9" s="52"/>
      <c r="M9" s="53">
        <f>SUM(C8:J9)</f>
        <v>12.75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122.6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772</v>
      </c>
      <c r="B11" s="24"/>
      <c r="C11" s="58">
        <f>SUM(C6+C7+C8+C9-C10)</f>
        <v>11</v>
      </c>
      <c r="D11" s="59"/>
      <c r="E11" s="60">
        <f t="shared" ref="E11:J11" si="1">SUM(E6+E7+E8+E9-E10)</f>
        <v>10.17</v>
      </c>
      <c r="F11" s="60">
        <f t="shared" si="1"/>
        <v>11</v>
      </c>
      <c r="G11" s="60">
        <f t="shared" si="1"/>
        <v>10.92</v>
      </c>
      <c r="H11" s="60">
        <f t="shared" si="1"/>
        <v>11.5</v>
      </c>
      <c r="I11" s="60">
        <f t="shared" si="1"/>
        <v>1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773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1</v>
      </c>
      <c r="K14" s="71" t="s">
        <v>503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1.25</v>
      </c>
      <c r="F15" s="71" t="s">
        <v>92</v>
      </c>
      <c r="G15" s="5"/>
      <c r="H15" s="5"/>
      <c r="I15" s="24"/>
      <c r="J15" s="70">
        <f>E9</f>
        <v>2.25</v>
      </c>
      <c r="K15" s="71" t="s">
        <v>774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0.5</v>
      </c>
      <c r="F16" s="71" t="s">
        <v>504</v>
      </c>
      <c r="G16" s="5"/>
      <c r="H16" s="5"/>
      <c r="I16" s="24"/>
      <c r="J16" s="70">
        <f>F9</f>
        <v>1.5</v>
      </c>
      <c r="K16" s="71" t="s">
        <v>775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1.5</v>
      </c>
      <c r="F17" s="71" t="s">
        <v>776</v>
      </c>
      <c r="G17" s="5"/>
      <c r="H17" s="5"/>
      <c r="I17" s="24"/>
      <c r="J17" s="74">
        <v>2.25</v>
      </c>
      <c r="K17" s="71" t="s">
        <v>777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>
        <f>H9</f>
        <v>1.5</v>
      </c>
      <c r="K18" s="71" t="s">
        <v>778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>
        <f>I9</f>
        <v>1</v>
      </c>
      <c r="K19" s="71" t="s">
        <v>779</v>
      </c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780</v>
      </c>
      <c r="H22" s="80" t="s">
        <v>58</v>
      </c>
      <c r="I22" s="80" t="s">
        <v>781</v>
      </c>
      <c r="J22" s="80" t="s">
        <v>60</v>
      </c>
      <c r="K22" s="81" t="s">
        <v>782</v>
      </c>
      <c r="L22" s="82" t="s">
        <v>783</v>
      </c>
      <c r="M22" s="83" t="s">
        <v>784</v>
      </c>
      <c r="N22" s="80" t="s">
        <v>64</v>
      </c>
      <c r="O22" s="13"/>
      <c r="P22" s="84" t="s">
        <v>785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46062.0</v>
      </c>
      <c r="B23" s="86" t="s">
        <v>100</v>
      </c>
      <c r="C23" s="87">
        <v>0.5006944444444444</v>
      </c>
      <c r="D23" s="87">
        <v>0.5229166666666667</v>
      </c>
      <c r="E23" s="86" t="s">
        <v>685</v>
      </c>
      <c r="F23" s="86">
        <v>16.2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9">
        <f t="shared" ref="N23:N500" si="2">F23+M23</f>
        <v>1.2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46062.0</v>
      </c>
      <c r="B24" s="86" t="s">
        <v>100</v>
      </c>
      <c r="C24" s="87">
        <v>0.625</v>
      </c>
      <c r="D24" s="87">
        <v>0.6347222222222222</v>
      </c>
      <c r="E24" s="86" t="s">
        <v>786</v>
      </c>
      <c r="F24" s="86">
        <v>3.5</v>
      </c>
      <c r="G24" s="86" t="s">
        <v>104</v>
      </c>
      <c r="H24" s="86" t="s">
        <v>105</v>
      </c>
      <c r="I24" s="86" t="s">
        <v>172</v>
      </c>
      <c r="J24" s="86" t="s">
        <v>173</v>
      </c>
      <c r="K24" s="88" t="s">
        <v>787</v>
      </c>
      <c r="L24" s="89"/>
      <c r="M24" s="89"/>
      <c r="N24" s="89">
        <f t="shared" si="2"/>
        <v>3.5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46062.0</v>
      </c>
      <c r="B25" s="86" t="s">
        <v>100</v>
      </c>
      <c r="C25" s="87">
        <v>0.7145833333333333</v>
      </c>
      <c r="D25" s="87">
        <v>0.7236111111111111</v>
      </c>
      <c r="E25" s="86" t="s">
        <v>788</v>
      </c>
      <c r="F25" s="86">
        <v>3.8</v>
      </c>
      <c r="G25" s="86" t="s">
        <v>172</v>
      </c>
      <c r="H25" s="86" t="s">
        <v>173</v>
      </c>
      <c r="I25" s="86" t="s">
        <v>200</v>
      </c>
      <c r="J25" s="86" t="s">
        <v>201</v>
      </c>
      <c r="K25" s="88" t="s">
        <v>517</v>
      </c>
      <c r="L25" s="89"/>
      <c r="M25" s="89"/>
      <c r="N25" s="89">
        <f t="shared" si="2"/>
        <v>3.8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46062.0</v>
      </c>
      <c r="B26" s="86" t="s">
        <v>100</v>
      </c>
      <c r="C26" s="87">
        <v>0.8215277777777777</v>
      </c>
      <c r="D26" s="87">
        <v>0.8256944444444444</v>
      </c>
      <c r="E26" s="86" t="s">
        <v>199</v>
      </c>
      <c r="F26" s="86">
        <v>2.0</v>
      </c>
      <c r="G26" s="86" t="s">
        <v>200</v>
      </c>
      <c r="H26" s="86" t="s">
        <v>201</v>
      </c>
      <c r="I26" s="86" t="s">
        <v>243</v>
      </c>
      <c r="J26" s="86" t="s">
        <v>244</v>
      </c>
      <c r="K26" s="88" t="s">
        <v>789</v>
      </c>
      <c r="L26" s="89"/>
      <c r="M26" s="89"/>
      <c r="N26" s="89">
        <f t="shared" si="2"/>
        <v>2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46062.0</v>
      </c>
      <c r="B27" s="86" t="s">
        <v>100</v>
      </c>
      <c r="C27" s="87">
        <v>0.8493055555555555</v>
      </c>
      <c r="D27" s="87">
        <v>0.8576388888888888</v>
      </c>
      <c r="E27" s="86" t="s">
        <v>430</v>
      </c>
      <c r="F27" s="86">
        <v>4.0</v>
      </c>
      <c r="G27" s="86" t="s">
        <v>243</v>
      </c>
      <c r="H27" s="86" t="s">
        <v>244</v>
      </c>
      <c r="I27" s="86" t="s">
        <v>172</v>
      </c>
      <c r="J27" s="86" t="s">
        <v>173</v>
      </c>
      <c r="K27" s="88" t="s">
        <v>216</v>
      </c>
      <c r="L27" s="89"/>
      <c r="M27" s="89"/>
      <c r="N27" s="89">
        <f t="shared" si="2"/>
        <v>4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46062.0</v>
      </c>
      <c r="B28" s="86" t="s">
        <v>100</v>
      </c>
      <c r="C28" s="87">
        <v>0.9354166666666667</v>
      </c>
      <c r="D28" s="87">
        <v>0.9548611111111112</v>
      </c>
      <c r="E28" s="86" t="s">
        <v>232</v>
      </c>
      <c r="F28" s="86">
        <v>14.0</v>
      </c>
      <c r="G28" s="86" t="s">
        <v>172</v>
      </c>
      <c r="H28" s="86" t="s">
        <v>173</v>
      </c>
      <c r="I28" s="86"/>
      <c r="J28" s="86" t="s">
        <v>259</v>
      </c>
      <c r="K28" s="88" t="s">
        <v>123</v>
      </c>
      <c r="L28" s="89"/>
      <c r="M28" s="90">
        <v>-15.0</v>
      </c>
      <c r="N28" s="89">
        <f t="shared" si="2"/>
        <v>-1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46062.0</v>
      </c>
      <c r="B29" s="86" t="s">
        <v>100</v>
      </c>
      <c r="C29" s="87">
        <v>0.9625</v>
      </c>
      <c r="D29" s="87">
        <v>0.9652777777777778</v>
      </c>
      <c r="E29" s="86"/>
      <c r="F29" s="86">
        <v>2.0</v>
      </c>
      <c r="G29" s="86"/>
      <c r="H29" s="86" t="s">
        <v>259</v>
      </c>
      <c r="I29" s="86" t="s">
        <v>102</v>
      </c>
      <c r="J29" s="86" t="s">
        <v>103</v>
      </c>
      <c r="K29" s="88"/>
      <c r="L29" s="89"/>
      <c r="M29" s="90"/>
      <c r="N29" s="89">
        <f t="shared" si="2"/>
        <v>2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46063.0</v>
      </c>
      <c r="B30" s="86" t="s">
        <v>124</v>
      </c>
      <c r="C30" s="87">
        <v>0.5993055555555555</v>
      </c>
      <c r="D30" s="87">
        <v>0.6152777777777778</v>
      </c>
      <c r="E30" s="86" t="s">
        <v>115</v>
      </c>
      <c r="F30" s="86">
        <v>15.2</v>
      </c>
      <c r="G30" s="86" t="s">
        <v>102</v>
      </c>
      <c r="H30" s="86" t="s">
        <v>103</v>
      </c>
      <c r="I30" s="86"/>
      <c r="J30" s="86" t="s">
        <v>351</v>
      </c>
      <c r="K30" s="88" t="s">
        <v>790</v>
      </c>
      <c r="L30" s="89"/>
      <c r="M30" s="90">
        <v>-15.0</v>
      </c>
      <c r="N30" s="89">
        <f t="shared" si="2"/>
        <v>0.2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46063.0</v>
      </c>
      <c r="B31" s="86" t="s">
        <v>124</v>
      </c>
      <c r="C31" s="87">
        <v>0.6243055555555556</v>
      </c>
      <c r="D31" s="87">
        <v>0.6347222222222222</v>
      </c>
      <c r="E31" s="86" t="s">
        <v>367</v>
      </c>
      <c r="F31" s="86">
        <v>4.5</v>
      </c>
      <c r="G31" s="86"/>
      <c r="H31" s="86" t="s">
        <v>351</v>
      </c>
      <c r="I31" s="86" t="s">
        <v>253</v>
      </c>
      <c r="J31" s="86" t="s">
        <v>254</v>
      </c>
      <c r="K31" s="88" t="s">
        <v>791</v>
      </c>
      <c r="L31" s="89"/>
      <c r="M31" s="90"/>
      <c r="N31" s="89">
        <f t="shared" si="2"/>
        <v>4.5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46063.0</v>
      </c>
      <c r="B32" s="86" t="s">
        <v>124</v>
      </c>
      <c r="C32" s="87">
        <v>0.6958333333333333</v>
      </c>
      <c r="D32" s="87">
        <v>0.7006944444444444</v>
      </c>
      <c r="E32" s="86" t="s">
        <v>199</v>
      </c>
      <c r="F32" s="86">
        <v>2.1</v>
      </c>
      <c r="G32" s="86" t="s">
        <v>253</v>
      </c>
      <c r="H32" s="86" t="s">
        <v>254</v>
      </c>
      <c r="I32" s="86" t="s">
        <v>243</v>
      </c>
      <c r="J32" s="86" t="s">
        <v>244</v>
      </c>
      <c r="K32" s="88" t="s">
        <v>792</v>
      </c>
      <c r="L32" s="89"/>
      <c r="M32" s="90"/>
      <c r="N32" s="89">
        <f t="shared" si="2"/>
        <v>2.1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46063.0</v>
      </c>
      <c r="B33" s="86" t="s">
        <v>124</v>
      </c>
      <c r="C33" s="87">
        <v>0.7243055555555555</v>
      </c>
      <c r="D33" s="87">
        <v>0.7361111111111112</v>
      </c>
      <c r="E33" s="86"/>
      <c r="F33" s="86">
        <v>4.1</v>
      </c>
      <c r="G33" s="86" t="s">
        <v>243</v>
      </c>
      <c r="H33" s="86" t="s">
        <v>244</v>
      </c>
      <c r="I33" s="86" t="s">
        <v>172</v>
      </c>
      <c r="J33" s="86" t="s">
        <v>173</v>
      </c>
      <c r="K33" s="88" t="s">
        <v>793</v>
      </c>
      <c r="L33" s="89"/>
      <c r="M33" s="89"/>
      <c r="N33" s="89">
        <f t="shared" si="2"/>
        <v>4.1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46063.0</v>
      </c>
      <c r="B34" s="86" t="s">
        <v>124</v>
      </c>
      <c r="C34" s="87">
        <v>0.7701388888888889</v>
      </c>
      <c r="D34" s="87">
        <v>0.7708333333333334</v>
      </c>
      <c r="E34" s="86" t="s">
        <v>654</v>
      </c>
      <c r="F34" s="86">
        <v>0.8</v>
      </c>
      <c r="G34" s="86" t="s">
        <v>529</v>
      </c>
      <c r="H34" s="86" t="s">
        <v>530</v>
      </c>
      <c r="I34" s="86" t="s">
        <v>229</v>
      </c>
      <c r="J34" s="86" t="s">
        <v>230</v>
      </c>
      <c r="K34" s="88" t="s">
        <v>794</v>
      </c>
      <c r="L34" s="89"/>
      <c r="M34" s="89"/>
      <c r="N34" s="89">
        <f t="shared" si="2"/>
        <v>0.8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46063.0</v>
      </c>
      <c r="B35" s="86" t="s">
        <v>124</v>
      </c>
      <c r="C35" s="87">
        <v>0.7881944444444444</v>
      </c>
      <c r="D35" s="87">
        <v>0.7902777777777777</v>
      </c>
      <c r="E35" s="86" t="s">
        <v>627</v>
      </c>
      <c r="F35" s="86">
        <v>1.0</v>
      </c>
      <c r="G35" s="86" t="s">
        <v>229</v>
      </c>
      <c r="H35" s="86" t="s">
        <v>230</v>
      </c>
      <c r="I35" s="86" t="s">
        <v>172</v>
      </c>
      <c r="J35" s="86" t="s">
        <v>173</v>
      </c>
      <c r="K35" s="88" t="s">
        <v>745</v>
      </c>
      <c r="L35" s="89"/>
      <c r="M35" s="90"/>
      <c r="N35" s="89">
        <f t="shared" si="2"/>
        <v>1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46063.0</v>
      </c>
      <c r="B36" s="86" t="s">
        <v>124</v>
      </c>
      <c r="C36" s="87">
        <v>0.8256944444444444</v>
      </c>
      <c r="D36" s="87">
        <v>0.8347222222222223</v>
      </c>
      <c r="E36" s="86" t="s">
        <v>329</v>
      </c>
      <c r="F36" s="86">
        <v>3.7</v>
      </c>
      <c r="G36" s="86" t="s">
        <v>172</v>
      </c>
      <c r="H36" s="86" t="s">
        <v>173</v>
      </c>
      <c r="I36" s="86" t="s">
        <v>263</v>
      </c>
      <c r="J36" s="86" t="s">
        <v>264</v>
      </c>
      <c r="K36" s="88" t="s">
        <v>795</v>
      </c>
      <c r="L36" s="89"/>
      <c r="M36" s="90"/>
      <c r="N36" s="89">
        <f t="shared" si="2"/>
        <v>3.7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46063.0</v>
      </c>
      <c r="B37" s="86" t="s">
        <v>124</v>
      </c>
      <c r="C37" s="87">
        <v>0.8555555555555555</v>
      </c>
      <c r="D37" s="87">
        <v>0.8631944444444445</v>
      </c>
      <c r="E37" s="86" t="s">
        <v>266</v>
      </c>
      <c r="F37" s="86">
        <v>3.4</v>
      </c>
      <c r="G37" s="86" t="s">
        <v>263</v>
      </c>
      <c r="H37" s="86" t="s">
        <v>264</v>
      </c>
      <c r="I37" s="86" t="s">
        <v>217</v>
      </c>
      <c r="J37" s="86" t="s">
        <v>218</v>
      </c>
      <c r="K37" s="88" t="s">
        <v>745</v>
      </c>
      <c r="L37" s="89"/>
      <c r="M37" s="89"/>
      <c r="N37" s="89">
        <f t="shared" si="2"/>
        <v>3.4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46063.0</v>
      </c>
      <c r="B38" s="86" t="s">
        <v>124</v>
      </c>
      <c r="C38" s="87">
        <v>0.8826388888888889</v>
      </c>
      <c r="D38" s="87">
        <v>0.8854166666666666</v>
      </c>
      <c r="E38" s="86" t="s">
        <v>115</v>
      </c>
      <c r="F38" s="86">
        <v>1.2</v>
      </c>
      <c r="G38" s="86" t="s">
        <v>217</v>
      </c>
      <c r="H38" s="86" t="s">
        <v>218</v>
      </c>
      <c r="I38" s="86" t="s">
        <v>236</v>
      </c>
      <c r="J38" s="86" t="s">
        <v>237</v>
      </c>
      <c r="K38" s="88" t="s">
        <v>745</v>
      </c>
      <c r="L38" s="89"/>
      <c r="M38" s="89"/>
      <c r="N38" s="89">
        <f t="shared" si="2"/>
        <v>1.2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46063.0</v>
      </c>
      <c r="B39" s="86" t="s">
        <v>124</v>
      </c>
      <c r="C39" s="87">
        <v>0.8944444444444445</v>
      </c>
      <c r="D39" s="87">
        <v>0.9076388888888889</v>
      </c>
      <c r="E39" s="86"/>
      <c r="F39" s="86">
        <v>12.6</v>
      </c>
      <c r="G39" s="86" t="s">
        <v>236</v>
      </c>
      <c r="H39" s="86" t="s">
        <v>237</v>
      </c>
      <c r="I39" s="86" t="s">
        <v>102</v>
      </c>
      <c r="J39" s="86" t="s">
        <v>103</v>
      </c>
      <c r="K39" s="88"/>
      <c r="L39" s="89"/>
      <c r="M39" s="90">
        <v>-15.0</v>
      </c>
      <c r="N39" s="89">
        <f t="shared" si="2"/>
        <v>-2.4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46064.0</v>
      </c>
      <c r="B40" s="86" t="s">
        <v>141</v>
      </c>
      <c r="C40" s="87">
        <v>0.5013888888888889</v>
      </c>
      <c r="D40" s="87">
        <v>0.525</v>
      </c>
      <c r="E40" s="86" t="s">
        <v>320</v>
      </c>
      <c r="F40" s="86">
        <v>15.3</v>
      </c>
      <c r="G40" s="86" t="s">
        <v>102</v>
      </c>
      <c r="H40" s="86" t="s">
        <v>103</v>
      </c>
      <c r="I40" s="86" t="s">
        <v>104</v>
      </c>
      <c r="J40" s="86" t="s">
        <v>105</v>
      </c>
      <c r="K40" s="88" t="s">
        <v>796</v>
      </c>
      <c r="L40" s="89"/>
      <c r="M40" s="90">
        <v>-15.0</v>
      </c>
      <c r="N40" s="89">
        <f t="shared" si="2"/>
        <v>0.3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46064.0</v>
      </c>
      <c r="B41" s="86" t="s">
        <v>141</v>
      </c>
      <c r="C41" s="87">
        <v>0.5652777777777778</v>
      </c>
      <c r="D41" s="87">
        <v>0.5715277777777777</v>
      </c>
      <c r="E41" s="86"/>
      <c r="F41" s="86">
        <v>3.7</v>
      </c>
      <c r="G41" s="86" t="s">
        <v>104</v>
      </c>
      <c r="H41" s="86" t="s">
        <v>105</v>
      </c>
      <c r="I41" s="86"/>
      <c r="J41" s="86" t="s">
        <v>797</v>
      </c>
      <c r="K41" s="88" t="s">
        <v>798</v>
      </c>
      <c r="L41" s="89"/>
      <c r="M41" s="90"/>
      <c r="N41" s="89">
        <f t="shared" si="2"/>
        <v>3.7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46064.0</v>
      </c>
      <c r="B42" s="86" t="s">
        <v>141</v>
      </c>
      <c r="C42" s="87">
        <v>0.6694444444444444</v>
      </c>
      <c r="D42" s="87">
        <v>0.6854166666666667</v>
      </c>
      <c r="E42" s="86" t="s">
        <v>213</v>
      </c>
      <c r="F42" s="86">
        <v>3.3</v>
      </c>
      <c r="G42" s="86"/>
      <c r="H42" s="86" t="s">
        <v>799</v>
      </c>
      <c r="I42" s="86" t="s">
        <v>138</v>
      </c>
      <c r="J42" s="86" t="s">
        <v>139</v>
      </c>
      <c r="K42" s="88" t="s">
        <v>517</v>
      </c>
      <c r="L42" s="89"/>
      <c r="M42" s="89"/>
      <c r="N42" s="89">
        <f t="shared" si="2"/>
        <v>3.3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46064.0</v>
      </c>
      <c r="B43" s="86" t="s">
        <v>141</v>
      </c>
      <c r="C43" s="87">
        <v>0.7236111111111111</v>
      </c>
      <c r="D43" s="87">
        <v>0.7340277777777777</v>
      </c>
      <c r="E43" s="86" t="s">
        <v>245</v>
      </c>
      <c r="F43" s="86">
        <v>5.3</v>
      </c>
      <c r="G43" s="86" t="s">
        <v>138</v>
      </c>
      <c r="H43" s="86" t="s">
        <v>139</v>
      </c>
      <c r="I43" s="86" t="s">
        <v>253</v>
      </c>
      <c r="J43" s="86" t="s">
        <v>254</v>
      </c>
      <c r="K43" s="88" t="s">
        <v>800</v>
      </c>
      <c r="L43" s="89"/>
      <c r="M43" s="89"/>
      <c r="N43" s="89">
        <f t="shared" si="2"/>
        <v>5.3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46064.0</v>
      </c>
      <c r="B44" s="86" t="s">
        <v>141</v>
      </c>
      <c r="C44" s="87">
        <v>0.7597222222222222</v>
      </c>
      <c r="D44" s="87">
        <v>0.7784722222222222</v>
      </c>
      <c r="E44" s="86" t="s">
        <v>147</v>
      </c>
      <c r="F44" s="86">
        <v>5.9</v>
      </c>
      <c r="G44" s="86" t="s">
        <v>253</v>
      </c>
      <c r="H44" s="86" t="s">
        <v>254</v>
      </c>
      <c r="I44" s="86"/>
      <c r="J44" s="86" t="s">
        <v>481</v>
      </c>
      <c r="K44" s="88" t="s">
        <v>801</v>
      </c>
      <c r="L44" s="89"/>
      <c r="M44" s="90"/>
      <c r="N44" s="89">
        <f t="shared" si="2"/>
        <v>5.9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46064.0</v>
      </c>
      <c r="B45" s="86" t="s">
        <v>141</v>
      </c>
      <c r="C45" s="87">
        <v>0.7916666666666666</v>
      </c>
      <c r="D45" s="87">
        <v>0.8</v>
      </c>
      <c r="E45" s="86" t="s">
        <v>687</v>
      </c>
      <c r="F45" s="86">
        <v>3.5</v>
      </c>
      <c r="G45" s="86"/>
      <c r="H45" s="86" t="s">
        <v>481</v>
      </c>
      <c r="I45" s="86" t="s">
        <v>221</v>
      </c>
      <c r="J45" s="86" t="s">
        <v>222</v>
      </c>
      <c r="K45" s="88" t="s">
        <v>517</v>
      </c>
      <c r="L45" s="89"/>
      <c r="M45" s="89"/>
      <c r="N45" s="89">
        <f t="shared" si="2"/>
        <v>3.5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46064.0</v>
      </c>
      <c r="B46" s="86" t="s">
        <v>141</v>
      </c>
      <c r="C46" s="87">
        <v>0.8229166666666666</v>
      </c>
      <c r="D46" s="87">
        <v>0.85</v>
      </c>
      <c r="E46" s="86" t="s">
        <v>223</v>
      </c>
      <c r="F46" s="86">
        <v>13.8</v>
      </c>
      <c r="G46" s="86" t="s">
        <v>221</v>
      </c>
      <c r="H46" s="86" t="s">
        <v>222</v>
      </c>
      <c r="I46" s="86" t="s">
        <v>279</v>
      </c>
      <c r="J46" s="86" t="s">
        <v>280</v>
      </c>
      <c r="K46" s="88" t="s">
        <v>745</v>
      </c>
      <c r="L46" s="89"/>
      <c r="M46" s="90"/>
      <c r="N46" s="89">
        <f t="shared" si="2"/>
        <v>13.8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46064.0</v>
      </c>
      <c r="B47" s="86" t="s">
        <v>141</v>
      </c>
      <c r="C47" s="87">
        <v>0.8701388888888889</v>
      </c>
      <c r="D47" s="87">
        <v>0.8784722222222222</v>
      </c>
      <c r="E47" s="86" t="s">
        <v>268</v>
      </c>
      <c r="F47" s="86">
        <v>4.1</v>
      </c>
      <c r="G47" s="86" t="s">
        <v>279</v>
      </c>
      <c r="H47" s="86" t="s">
        <v>280</v>
      </c>
      <c r="I47" s="86" t="s">
        <v>236</v>
      </c>
      <c r="J47" s="86" t="s">
        <v>237</v>
      </c>
      <c r="K47" s="88" t="s">
        <v>517</v>
      </c>
      <c r="L47" s="89"/>
      <c r="M47" s="89"/>
      <c r="N47" s="89">
        <f t="shared" si="2"/>
        <v>4.1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46064.0</v>
      </c>
      <c r="B48" s="86" t="s">
        <v>141</v>
      </c>
      <c r="C48" s="87">
        <v>0.8944444444444445</v>
      </c>
      <c r="D48" s="87">
        <v>0.9076388888888889</v>
      </c>
      <c r="E48" s="86"/>
      <c r="F48" s="86">
        <v>12.5</v>
      </c>
      <c r="G48" s="86" t="s">
        <v>236</v>
      </c>
      <c r="H48" s="86" t="s">
        <v>237</v>
      </c>
      <c r="I48" s="86" t="s">
        <v>102</v>
      </c>
      <c r="J48" s="86" t="s">
        <v>103</v>
      </c>
      <c r="K48" s="88"/>
      <c r="L48" s="89"/>
      <c r="M48" s="90">
        <v>-15.0</v>
      </c>
      <c r="N48" s="89">
        <f t="shared" si="2"/>
        <v>-2.5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46065.0</v>
      </c>
      <c r="B49" s="86" t="s">
        <v>152</v>
      </c>
      <c r="C49" s="87">
        <v>0.6006944444444444</v>
      </c>
      <c r="D49" s="87">
        <v>0.61875</v>
      </c>
      <c r="E49" s="86" t="s">
        <v>692</v>
      </c>
      <c r="F49" s="86">
        <v>13.8</v>
      </c>
      <c r="G49" s="86" t="s">
        <v>102</v>
      </c>
      <c r="H49" s="86" t="s">
        <v>103</v>
      </c>
      <c r="I49" s="86" t="s">
        <v>112</v>
      </c>
      <c r="J49" s="86" t="s">
        <v>113</v>
      </c>
      <c r="K49" s="88" t="s">
        <v>517</v>
      </c>
      <c r="L49" s="89"/>
      <c r="M49" s="90">
        <v>-15.0</v>
      </c>
      <c r="N49" s="89">
        <f t="shared" si="2"/>
        <v>-1.2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46065.0</v>
      </c>
      <c r="B50" s="86" t="s">
        <v>152</v>
      </c>
      <c r="C50" s="87">
        <v>0.7416666666666667</v>
      </c>
      <c r="D50" s="87">
        <v>0.7527777777777778</v>
      </c>
      <c r="E50" s="86" t="s">
        <v>226</v>
      </c>
      <c r="F50" s="86">
        <v>3.6</v>
      </c>
      <c r="G50" s="86" t="s">
        <v>112</v>
      </c>
      <c r="H50" s="86" t="s">
        <v>113</v>
      </c>
      <c r="I50" s="86" t="s">
        <v>155</v>
      </c>
      <c r="J50" s="86" t="s">
        <v>156</v>
      </c>
      <c r="K50" s="88" t="s">
        <v>517</v>
      </c>
      <c r="L50" s="89"/>
      <c r="M50" s="89"/>
      <c r="N50" s="89">
        <f t="shared" si="2"/>
        <v>3.6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46065.0</v>
      </c>
      <c r="B51" s="86" t="s">
        <v>152</v>
      </c>
      <c r="C51" s="87">
        <v>0.7868055555555555</v>
      </c>
      <c r="D51" s="87">
        <v>0.8277777777777777</v>
      </c>
      <c r="E51" s="86" t="s">
        <v>115</v>
      </c>
      <c r="F51" s="86">
        <v>14.9</v>
      </c>
      <c r="G51" s="86" t="s">
        <v>155</v>
      </c>
      <c r="H51" s="86" t="s">
        <v>156</v>
      </c>
      <c r="I51" s="86"/>
      <c r="J51" s="86" t="s">
        <v>802</v>
      </c>
      <c r="K51" s="88" t="s">
        <v>803</v>
      </c>
      <c r="L51" s="89"/>
      <c r="M51" s="89"/>
      <c r="N51" s="89">
        <f t="shared" si="2"/>
        <v>14.9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46065.0</v>
      </c>
      <c r="B52" s="86" t="s">
        <v>152</v>
      </c>
      <c r="C52" s="87">
        <v>0.8368055555555556</v>
      </c>
      <c r="D52" s="87">
        <v>0.8493055555555555</v>
      </c>
      <c r="E52" s="86" t="s">
        <v>242</v>
      </c>
      <c r="F52" s="86">
        <v>5.5</v>
      </c>
      <c r="G52" s="86"/>
      <c r="H52" s="86" t="s">
        <v>802</v>
      </c>
      <c r="I52" s="86"/>
      <c r="J52" s="86" t="s">
        <v>258</v>
      </c>
      <c r="K52" s="88" t="s">
        <v>804</v>
      </c>
      <c r="L52" s="89"/>
      <c r="M52" s="90"/>
      <c r="N52" s="89">
        <f t="shared" si="2"/>
        <v>5.5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46065.0</v>
      </c>
      <c r="B53" s="86" t="s">
        <v>152</v>
      </c>
      <c r="C53" s="87">
        <v>0.9145833333333333</v>
      </c>
      <c r="D53" s="87">
        <v>0.9298611111111111</v>
      </c>
      <c r="E53" s="86"/>
      <c r="F53" s="86">
        <v>14.8</v>
      </c>
      <c r="G53" s="86"/>
      <c r="H53" s="86" t="s">
        <v>258</v>
      </c>
      <c r="I53" s="86" t="s">
        <v>102</v>
      </c>
      <c r="J53" s="86" t="s">
        <v>103</v>
      </c>
      <c r="K53" s="88" t="s">
        <v>318</v>
      </c>
      <c r="L53" s="89"/>
      <c r="M53" s="90">
        <v>-15.0</v>
      </c>
      <c r="N53" s="89">
        <f t="shared" si="2"/>
        <v>-0.2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46066.0</v>
      </c>
      <c r="B54" s="86" t="s">
        <v>163</v>
      </c>
      <c r="C54" s="87">
        <v>0.4861111111111111</v>
      </c>
      <c r="D54" s="87">
        <v>0.5041666666666667</v>
      </c>
      <c r="E54" s="86" t="s">
        <v>805</v>
      </c>
      <c r="F54" s="86">
        <v>13.0</v>
      </c>
      <c r="G54" s="86"/>
      <c r="H54" s="86" t="s">
        <v>151</v>
      </c>
      <c r="I54" s="86" t="s">
        <v>104</v>
      </c>
      <c r="J54" s="86" t="s">
        <v>105</v>
      </c>
      <c r="K54" s="88" t="s">
        <v>806</v>
      </c>
      <c r="L54" s="89"/>
      <c r="M54" s="90">
        <v>-15.0</v>
      </c>
      <c r="N54" s="89">
        <f t="shared" si="2"/>
        <v>-2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46066.0</v>
      </c>
      <c r="B55" s="86" t="s">
        <v>163</v>
      </c>
      <c r="C55" s="87">
        <v>0.6854166666666667</v>
      </c>
      <c r="D55" s="87">
        <v>0.7083333333333334</v>
      </c>
      <c r="E55" s="86" t="s">
        <v>265</v>
      </c>
      <c r="F55" s="86">
        <v>9.5</v>
      </c>
      <c r="G55" s="86" t="s">
        <v>104</v>
      </c>
      <c r="H55" s="86" t="s">
        <v>105</v>
      </c>
      <c r="I55" s="86" t="s">
        <v>221</v>
      </c>
      <c r="J55" s="86" t="s">
        <v>222</v>
      </c>
      <c r="K55" s="88" t="s">
        <v>110</v>
      </c>
      <c r="L55" s="89"/>
      <c r="M55" s="89"/>
      <c r="N55" s="89">
        <f t="shared" si="2"/>
        <v>9.5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46066.0</v>
      </c>
      <c r="B56" s="86" t="s">
        <v>163</v>
      </c>
      <c r="C56" s="87">
        <v>0.7951388888888888</v>
      </c>
      <c r="D56" s="87">
        <v>0.8104166666666667</v>
      </c>
      <c r="E56" s="86" t="s">
        <v>272</v>
      </c>
      <c r="F56" s="86">
        <v>6.7</v>
      </c>
      <c r="G56" s="86" t="s">
        <v>221</v>
      </c>
      <c r="H56" s="86" t="s">
        <v>222</v>
      </c>
      <c r="I56" s="86" t="s">
        <v>155</v>
      </c>
      <c r="J56" s="86" t="s">
        <v>156</v>
      </c>
      <c r="K56" s="88" t="s">
        <v>110</v>
      </c>
      <c r="L56" s="89"/>
      <c r="M56" s="89"/>
      <c r="N56" s="89">
        <f t="shared" si="2"/>
        <v>6.7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46066.0</v>
      </c>
      <c r="B57" s="86" t="s">
        <v>163</v>
      </c>
      <c r="C57" s="87">
        <v>0.8638888888888889</v>
      </c>
      <c r="D57" s="87">
        <v>0.8694444444444445</v>
      </c>
      <c r="E57" s="86" t="s">
        <v>346</v>
      </c>
      <c r="F57" s="86">
        <v>2.4</v>
      </c>
      <c r="G57" s="86" t="s">
        <v>155</v>
      </c>
      <c r="H57" s="86" t="s">
        <v>156</v>
      </c>
      <c r="I57" s="86" t="s">
        <v>583</v>
      </c>
      <c r="J57" s="86" t="s">
        <v>139</v>
      </c>
      <c r="K57" s="88" t="s">
        <v>807</v>
      </c>
      <c r="L57" s="89"/>
      <c r="M57" s="89"/>
      <c r="N57" s="89">
        <f t="shared" si="2"/>
        <v>2.4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46066.0</v>
      </c>
      <c r="B58" s="86" t="s">
        <v>163</v>
      </c>
      <c r="C58" s="87">
        <v>0.8756944444444444</v>
      </c>
      <c r="D58" s="87">
        <v>0.8847222222222222</v>
      </c>
      <c r="E58" s="86" t="s">
        <v>249</v>
      </c>
      <c r="F58" s="86">
        <v>4.0</v>
      </c>
      <c r="G58" s="86" t="s">
        <v>583</v>
      </c>
      <c r="H58" s="86" t="s">
        <v>139</v>
      </c>
      <c r="I58" s="86" t="s">
        <v>167</v>
      </c>
      <c r="J58" s="86" t="s">
        <v>168</v>
      </c>
      <c r="K58" s="88" t="s">
        <v>110</v>
      </c>
      <c r="L58" s="89"/>
      <c r="M58" s="89"/>
      <c r="N58" s="89">
        <f t="shared" si="2"/>
        <v>4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46066.0</v>
      </c>
      <c r="B59" s="86" t="s">
        <v>163</v>
      </c>
      <c r="C59" s="87">
        <v>0.9180555555555555</v>
      </c>
      <c r="D59" s="87">
        <v>0.9361111111111111</v>
      </c>
      <c r="E59" s="86" t="s">
        <v>346</v>
      </c>
      <c r="F59" s="86">
        <v>15.2</v>
      </c>
      <c r="G59" s="86" t="s">
        <v>167</v>
      </c>
      <c r="H59" s="86" t="s">
        <v>168</v>
      </c>
      <c r="I59" s="86"/>
      <c r="J59" s="86" t="s">
        <v>151</v>
      </c>
      <c r="K59" s="88" t="s">
        <v>165</v>
      </c>
      <c r="L59" s="89"/>
      <c r="M59" s="90">
        <v>-15.0</v>
      </c>
      <c r="N59" s="89">
        <f t="shared" si="2"/>
        <v>0.2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46066.0</v>
      </c>
      <c r="B60" s="86" t="s">
        <v>163</v>
      </c>
      <c r="C60" s="87">
        <v>0.9423611111111111</v>
      </c>
      <c r="D60" s="87">
        <v>0.9451388888888889</v>
      </c>
      <c r="E60" s="86"/>
      <c r="F60" s="86">
        <v>1.4</v>
      </c>
      <c r="G60" s="86"/>
      <c r="H60" s="86" t="s">
        <v>151</v>
      </c>
      <c r="I60" s="86" t="s">
        <v>102</v>
      </c>
      <c r="J60" s="86" t="s">
        <v>103</v>
      </c>
      <c r="K60" s="88"/>
      <c r="L60" s="89"/>
      <c r="M60" s="89"/>
      <c r="N60" s="89">
        <f t="shared" si="2"/>
        <v>1.4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808</v>
      </c>
      <c r="B1" s="2"/>
      <c r="C1" s="2"/>
      <c r="D1" s="2"/>
      <c r="E1" s="3"/>
      <c r="F1" s="4" t="s">
        <v>1</v>
      </c>
      <c r="G1" s="5"/>
      <c r="H1" s="103">
        <v>46061.0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0.53125</v>
      </c>
      <c r="D4" s="24"/>
      <c r="E4" s="32">
        <v>0.5729166666666666</v>
      </c>
      <c r="F4" s="32">
        <v>0.5208333333333334</v>
      </c>
      <c r="G4" s="32">
        <v>0.6354166666666666</v>
      </c>
      <c r="H4" s="32">
        <v>0.6215277777777778</v>
      </c>
      <c r="I4" s="33"/>
      <c r="J4" s="33"/>
      <c r="K4" s="34" t="s">
        <v>22</v>
      </c>
      <c r="L4" s="35"/>
      <c r="M4" s="36">
        <f>SUM(M6)+M12</f>
        <v>57.67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0.9756944444444444</v>
      </c>
      <c r="D5" s="24"/>
      <c r="E5" s="32">
        <v>0.9340277777777778</v>
      </c>
      <c r="F5" s="32">
        <v>0.9583333333333334</v>
      </c>
      <c r="G5" s="32">
        <v>0.9166666666666666</v>
      </c>
      <c r="H5" s="32">
        <v>0.8958333333333334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10.67</v>
      </c>
      <c r="D6" s="24"/>
      <c r="E6" s="38">
        <v>8.67</v>
      </c>
      <c r="F6" s="38">
        <v>10.5</v>
      </c>
      <c r="G6" s="38">
        <v>6.75</v>
      </c>
      <c r="H6" s="38">
        <v>6.58</v>
      </c>
      <c r="I6" s="39"/>
      <c r="J6" s="39"/>
      <c r="K6" s="40" t="s">
        <v>809</v>
      </c>
      <c r="L6" s="41"/>
      <c r="M6" s="42">
        <f>SUM(C11:J11)</f>
        <v>57.67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810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811</v>
      </c>
      <c r="B8" s="24"/>
      <c r="C8" s="37">
        <v>0.5</v>
      </c>
      <c r="D8" s="24"/>
      <c r="E8" s="38">
        <v>0.75</v>
      </c>
      <c r="F8" s="38">
        <v>1.0</v>
      </c>
      <c r="G8" s="38">
        <v>1.5</v>
      </c>
      <c r="H8" s="38">
        <v>1.75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812</v>
      </c>
      <c r="B9" s="24"/>
      <c r="C9" s="37">
        <v>1.5</v>
      </c>
      <c r="D9" s="24"/>
      <c r="E9" s="38">
        <v>1.5</v>
      </c>
      <c r="F9" s="38">
        <v>1.5</v>
      </c>
      <c r="G9" s="38">
        <v>1.5</v>
      </c>
      <c r="H9" s="38">
        <v>1.5</v>
      </c>
      <c r="I9" s="38">
        <v>1.5</v>
      </c>
      <c r="J9" s="39"/>
      <c r="K9" s="51" t="s">
        <v>31</v>
      </c>
      <c r="L9" s="52"/>
      <c r="M9" s="53">
        <f>SUM(C8:J9)</f>
        <v>14.5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127.3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813</v>
      </c>
      <c r="B11" s="24"/>
      <c r="C11" s="58">
        <f>SUM(C6+C7+C8+C9-C10)</f>
        <v>12.67</v>
      </c>
      <c r="D11" s="59"/>
      <c r="E11" s="60">
        <f t="shared" ref="E11:J11" si="1">SUM(E6+E7+E8+E9-E10)</f>
        <v>10.92</v>
      </c>
      <c r="F11" s="60">
        <f t="shared" si="1"/>
        <v>13</v>
      </c>
      <c r="G11" s="60">
        <f t="shared" si="1"/>
        <v>9.75</v>
      </c>
      <c r="H11" s="60">
        <f t="shared" si="1"/>
        <v>9.83</v>
      </c>
      <c r="I11" s="60">
        <f t="shared" si="1"/>
        <v>1.5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814</v>
      </c>
      <c r="B14" s="3"/>
      <c r="C14" s="65" t="s">
        <v>42</v>
      </c>
      <c r="D14" s="24"/>
      <c r="E14" s="70">
        <f>C8</f>
        <v>0.5</v>
      </c>
      <c r="F14" s="71" t="s">
        <v>815</v>
      </c>
      <c r="G14" s="5"/>
      <c r="H14" s="5"/>
      <c r="I14" s="24"/>
      <c r="J14" s="70">
        <f>C9</f>
        <v>1.5</v>
      </c>
      <c r="K14" s="71" t="s">
        <v>816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0.75</v>
      </c>
      <c r="F15" s="71" t="s">
        <v>817</v>
      </c>
      <c r="G15" s="5"/>
      <c r="H15" s="5"/>
      <c r="I15" s="24"/>
      <c r="J15" s="70">
        <f>E9</f>
        <v>1.5</v>
      </c>
      <c r="K15" s="71" t="s">
        <v>818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1</v>
      </c>
      <c r="F16" s="71" t="s">
        <v>819</v>
      </c>
      <c r="G16" s="5"/>
      <c r="H16" s="5"/>
      <c r="I16" s="24"/>
      <c r="J16" s="70">
        <f>F9</f>
        <v>1.5</v>
      </c>
      <c r="K16" s="71" t="s">
        <v>818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1.5</v>
      </c>
      <c r="F17" s="71" t="s">
        <v>820</v>
      </c>
      <c r="G17" s="5"/>
      <c r="H17" s="5"/>
      <c r="I17" s="24"/>
      <c r="J17" s="70">
        <f>G9</f>
        <v>1.5</v>
      </c>
      <c r="K17" s="71" t="s">
        <v>821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1.75</v>
      </c>
      <c r="F18" s="71" t="s">
        <v>822</v>
      </c>
      <c r="G18" s="5"/>
      <c r="H18" s="5"/>
      <c r="I18" s="24"/>
      <c r="J18" s="70">
        <f>H9</f>
        <v>1.5</v>
      </c>
      <c r="K18" s="71" t="s">
        <v>823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>
        <f>I9</f>
        <v>1.5</v>
      </c>
      <c r="K19" s="71" t="s">
        <v>824</v>
      </c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825</v>
      </c>
      <c r="H22" s="80" t="s">
        <v>58</v>
      </c>
      <c r="I22" s="80" t="s">
        <v>826</v>
      </c>
      <c r="J22" s="80" t="s">
        <v>60</v>
      </c>
      <c r="K22" s="81" t="s">
        <v>827</v>
      </c>
      <c r="L22" s="82" t="s">
        <v>828</v>
      </c>
      <c r="M22" s="83" t="s">
        <v>829</v>
      </c>
      <c r="N22" s="80" t="s">
        <v>64</v>
      </c>
      <c r="O22" s="13"/>
      <c r="P22" s="84" t="s">
        <v>830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46055.0</v>
      </c>
      <c r="B23" s="86" t="s">
        <v>100</v>
      </c>
      <c r="C23" s="87">
        <v>0.5097222222222222</v>
      </c>
      <c r="D23" s="87">
        <v>0.5333333333333333</v>
      </c>
      <c r="E23" s="86" t="s">
        <v>786</v>
      </c>
      <c r="F23" s="86">
        <v>15.4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198</v>
      </c>
      <c r="L23" s="89"/>
      <c r="M23" s="90">
        <v>-15.0</v>
      </c>
      <c r="N23" s="89">
        <f t="shared" ref="N23:N500" si="2">F23+M23</f>
        <v>0.4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46055.0</v>
      </c>
      <c r="B24" s="86" t="s">
        <v>100</v>
      </c>
      <c r="C24" s="87">
        <v>0.6131944444444445</v>
      </c>
      <c r="D24" s="87">
        <v>0.6229166666666667</v>
      </c>
      <c r="E24" s="86" t="s">
        <v>161</v>
      </c>
      <c r="F24" s="86">
        <v>3.7</v>
      </c>
      <c r="G24" s="86" t="s">
        <v>104</v>
      </c>
      <c r="H24" s="86" t="s">
        <v>105</v>
      </c>
      <c r="I24" s="86" t="s">
        <v>172</v>
      </c>
      <c r="J24" s="86" t="s">
        <v>173</v>
      </c>
      <c r="K24" s="88" t="s">
        <v>831</v>
      </c>
      <c r="L24" s="89"/>
      <c r="M24" s="89"/>
      <c r="N24" s="89">
        <f t="shared" si="2"/>
        <v>3.7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46055.0</v>
      </c>
      <c r="B25" s="86" t="s">
        <v>100</v>
      </c>
      <c r="C25" s="87">
        <v>0.6875</v>
      </c>
      <c r="D25" s="87">
        <v>0.6951388888888889</v>
      </c>
      <c r="E25" s="86" t="s">
        <v>756</v>
      </c>
      <c r="F25" s="86">
        <v>2.7</v>
      </c>
      <c r="G25" s="86" t="s">
        <v>172</v>
      </c>
      <c r="H25" s="86" t="s">
        <v>173</v>
      </c>
      <c r="I25" s="86" t="s">
        <v>253</v>
      </c>
      <c r="J25" s="86" t="s">
        <v>254</v>
      </c>
      <c r="K25" s="88" t="s">
        <v>832</v>
      </c>
      <c r="L25" s="89"/>
      <c r="M25" s="89"/>
      <c r="N25" s="89">
        <f t="shared" si="2"/>
        <v>2.7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46055.0</v>
      </c>
      <c r="B26" s="86" t="s">
        <v>100</v>
      </c>
      <c r="C26" s="87">
        <v>0.7430555555555556</v>
      </c>
      <c r="D26" s="87">
        <v>0.7680555555555556</v>
      </c>
      <c r="E26" s="86" t="s">
        <v>252</v>
      </c>
      <c r="F26" s="86">
        <v>7.4</v>
      </c>
      <c r="G26" s="86" t="s">
        <v>253</v>
      </c>
      <c r="H26" s="86" t="s">
        <v>254</v>
      </c>
      <c r="I26" s="86" t="s">
        <v>239</v>
      </c>
      <c r="J26" s="86" t="s">
        <v>240</v>
      </c>
      <c r="K26" s="88" t="s">
        <v>833</v>
      </c>
      <c r="L26" s="89"/>
      <c r="M26" s="89"/>
      <c r="N26" s="89">
        <f t="shared" si="2"/>
        <v>7.4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46055.0</v>
      </c>
      <c r="B27" s="86" t="s">
        <v>100</v>
      </c>
      <c r="C27" s="87">
        <v>0.8361111111111111</v>
      </c>
      <c r="D27" s="87">
        <v>0.8472222222222222</v>
      </c>
      <c r="E27" s="86" t="s">
        <v>210</v>
      </c>
      <c r="F27" s="86">
        <v>3.5</v>
      </c>
      <c r="G27" s="86" t="s">
        <v>239</v>
      </c>
      <c r="H27" s="86" t="s">
        <v>240</v>
      </c>
      <c r="I27" s="86" t="s">
        <v>335</v>
      </c>
      <c r="J27" s="86" t="s">
        <v>336</v>
      </c>
      <c r="K27" s="88" t="s">
        <v>834</v>
      </c>
      <c r="L27" s="89"/>
      <c r="M27" s="89"/>
      <c r="N27" s="89">
        <f t="shared" si="2"/>
        <v>3.5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46055.0</v>
      </c>
      <c r="B28" s="86" t="s">
        <v>100</v>
      </c>
      <c r="C28" s="87">
        <v>0.8736111111111111</v>
      </c>
      <c r="D28" s="87">
        <v>0.8826388888888889</v>
      </c>
      <c r="E28" s="86" t="s">
        <v>213</v>
      </c>
      <c r="F28" s="86">
        <v>3.4</v>
      </c>
      <c r="G28" s="86" t="s">
        <v>335</v>
      </c>
      <c r="H28" s="86" t="s">
        <v>336</v>
      </c>
      <c r="I28" s="86" t="s">
        <v>269</v>
      </c>
      <c r="J28" s="86" t="s">
        <v>270</v>
      </c>
      <c r="K28" s="88" t="s">
        <v>835</v>
      </c>
      <c r="L28" s="89"/>
      <c r="M28" s="89"/>
      <c r="N28" s="89">
        <f t="shared" si="2"/>
        <v>3.4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46055.0</v>
      </c>
      <c r="B29" s="86" t="s">
        <v>100</v>
      </c>
      <c r="C29" s="87">
        <v>0.9208333333333333</v>
      </c>
      <c r="D29" s="87">
        <v>0.9368055555555556</v>
      </c>
      <c r="E29" s="86" t="s">
        <v>278</v>
      </c>
      <c r="F29" s="86">
        <v>7.7</v>
      </c>
      <c r="G29" s="86" t="s">
        <v>269</v>
      </c>
      <c r="H29" s="86" t="s">
        <v>270</v>
      </c>
      <c r="I29" s="86" t="s">
        <v>172</v>
      </c>
      <c r="J29" s="86" t="s">
        <v>173</v>
      </c>
      <c r="K29" s="88" t="s">
        <v>836</v>
      </c>
      <c r="L29" s="89"/>
      <c r="M29" s="90"/>
      <c r="N29" s="89">
        <f t="shared" si="2"/>
        <v>7.7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46055.0</v>
      </c>
      <c r="B30" s="86" t="s">
        <v>100</v>
      </c>
      <c r="C30" s="87">
        <v>0.9534722222222223</v>
      </c>
      <c r="D30" s="87">
        <v>0.95625</v>
      </c>
      <c r="E30" s="86" t="s">
        <v>568</v>
      </c>
      <c r="F30" s="86">
        <v>1.5</v>
      </c>
      <c r="G30" s="86" t="s">
        <v>172</v>
      </c>
      <c r="H30" s="86" t="s">
        <v>173</v>
      </c>
      <c r="I30" s="86" t="s">
        <v>167</v>
      </c>
      <c r="J30" s="86" t="s">
        <v>168</v>
      </c>
      <c r="K30" s="88" t="s">
        <v>837</v>
      </c>
      <c r="L30" s="89"/>
      <c r="M30" s="90"/>
      <c r="N30" s="89">
        <f t="shared" si="2"/>
        <v>1.5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46055.0</v>
      </c>
      <c r="B31" s="86" t="s">
        <v>100</v>
      </c>
      <c r="C31" s="87">
        <v>0.975</v>
      </c>
      <c r="D31" s="87">
        <v>0.9993055555555556</v>
      </c>
      <c r="E31" s="86"/>
      <c r="F31" s="86">
        <v>16.4</v>
      </c>
      <c r="G31" s="86" t="s">
        <v>167</v>
      </c>
      <c r="H31" s="86" t="s">
        <v>168</v>
      </c>
      <c r="I31" s="86" t="s">
        <v>102</v>
      </c>
      <c r="J31" s="86" t="s">
        <v>103</v>
      </c>
      <c r="K31" s="88" t="s">
        <v>318</v>
      </c>
      <c r="L31" s="89"/>
      <c r="M31" s="90">
        <v>-15.0</v>
      </c>
      <c r="N31" s="89">
        <f t="shared" si="2"/>
        <v>1.4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46056.0</v>
      </c>
      <c r="B32" s="86" t="s">
        <v>124</v>
      </c>
      <c r="C32" s="87">
        <v>0.5534722222222223</v>
      </c>
      <c r="D32" s="87">
        <v>0.575</v>
      </c>
      <c r="E32" s="86" t="s">
        <v>627</v>
      </c>
      <c r="F32" s="86">
        <v>15.9</v>
      </c>
      <c r="G32" s="86" t="s">
        <v>102</v>
      </c>
      <c r="H32" s="86" t="s">
        <v>103</v>
      </c>
      <c r="I32" s="86" t="s">
        <v>104</v>
      </c>
      <c r="J32" s="86" t="s">
        <v>105</v>
      </c>
      <c r="K32" s="88" t="s">
        <v>838</v>
      </c>
      <c r="L32" s="89"/>
      <c r="M32" s="90">
        <v>-15.0</v>
      </c>
      <c r="N32" s="89">
        <f t="shared" si="2"/>
        <v>0.9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46056.0</v>
      </c>
      <c r="B33" s="86" t="s">
        <v>124</v>
      </c>
      <c r="C33" s="87">
        <v>0.6104166666666667</v>
      </c>
      <c r="D33" s="87">
        <v>0.6243055555555556</v>
      </c>
      <c r="E33" s="86" t="s">
        <v>565</v>
      </c>
      <c r="F33" s="86">
        <v>5.5</v>
      </c>
      <c r="G33" s="86" t="s">
        <v>104</v>
      </c>
      <c r="H33" s="86" t="s">
        <v>105</v>
      </c>
      <c r="I33" s="86" t="s">
        <v>214</v>
      </c>
      <c r="J33" s="86" t="s">
        <v>215</v>
      </c>
      <c r="K33" s="88" t="s">
        <v>839</v>
      </c>
      <c r="L33" s="89"/>
      <c r="M33" s="89"/>
      <c r="N33" s="89">
        <f t="shared" si="2"/>
        <v>5.5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46056.0</v>
      </c>
      <c r="B34" s="86" t="s">
        <v>124</v>
      </c>
      <c r="C34" s="87">
        <v>0.7284722222222222</v>
      </c>
      <c r="D34" s="87">
        <v>0.7354166666666667</v>
      </c>
      <c r="E34" s="86" t="s">
        <v>261</v>
      </c>
      <c r="F34" s="86">
        <v>2.8</v>
      </c>
      <c r="G34" s="86" t="s">
        <v>214</v>
      </c>
      <c r="H34" s="86" t="s">
        <v>215</v>
      </c>
      <c r="I34" s="86" t="s">
        <v>118</v>
      </c>
      <c r="J34" s="86" t="s">
        <v>119</v>
      </c>
      <c r="K34" s="88" t="s">
        <v>840</v>
      </c>
      <c r="L34" s="89"/>
      <c r="M34" s="89"/>
      <c r="N34" s="89">
        <f t="shared" si="2"/>
        <v>2.8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46056.0</v>
      </c>
      <c r="B35" s="86" t="s">
        <v>124</v>
      </c>
      <c r="C35" s="87">
        <v>0.7673611111111112</v>
      </c>
      <c r="D35" s="87">
        <v>0.7736111111111111</v>
      </c>
      <c r="E35" s="86" t="s">
        <v>261</v>
      </c>
      <c r="F35" s="86">
        <v>2.0</v>
      </c>
      <c r="G35" s="86" t="s">
        <v>118</v>
      </c>
      <c r="H35" s="86" t="s">
        <v>119</v>
      </c>
      <c r="I35" s="86"/>
      <c r="J35" s="86" t="s">
        <v>258</v>
      </c>
      <c r="K35" s="88" t="s">
        <v>841</v>
      </c>
      <c r="L35" s="89"/>
      <c r="M35" s="90"/>
      <c r="N35" s="89">
        <f t="shared" si="2"/>
        <v>2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46056.0</v>
      </c>
      <c r="B36" s="86" t="s">
        <v>124</v>
      </c>
      <c r="C36" s="87">
        <v>0.8055555555555556</v>
      </c>
      <c r="D36" s="87">
        <v>0.8090277777777778</v>
      </c>
      <c r="E36" s="86"/>
      <c r="F36" s="86">
        <v>2.1</v>
      </c>
      <c r="G36" s="86"/>
      <c r="H36" s="86" t="s">
        <v>258</v>
      </c>
      <c r="I36" s="86" t="s">
        <v>842</v>
      </c>
      <c r="J36" s="86" t="s">
        <v>843</v>
      </c>
      <c r="K36" s="88" t="s">
        <v>844</v>
      </c>
      <c r="L36" s="89"/>
      <c r="M36" s="90"/>
      <c r="N36" s="89">
        <f t="shared" si="2"/>
        <v>2.1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46056.0</v>
      </c>
      <c r="B37" s="86" t="s">
        <v>124</v>
      </c>
      <c r="C37" s="87">
        <v>0.8111111111111111</v>
      </c>
      <c r="D37" s="87">
        <v>0.8291666666666667</v>
      </c>
      <c r="E37" s="86"/>
      <c r="F37" s="86">
        <v>3.6</v>
      </c>
      <c r="G37" s="86"/>
      <c r="H37" s="86" t="s">
        <v>351</v>
      </c>
      <c r="I37" s="86"/>
      <c r="J37" s="86" t="s">
        <v>845</v>
      </c>
      <c r="K37" s="88" t="s">
        <v>846</v>
      </c>
      <c r="L37" s="89"/>
      <c r="M37" s="89"/>
      <c r="N37" s="89">
        <f t="shared" si="2"/>
        <v>3.6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46056.0</v>
      </c>
      <c r="B38" s="86" t="s">
        <v>124</v>
      </c>
      <c r="C38" s="87">
        <v>0.8736111111111111</v>
      </c>
      <c r="D38" s="87">
        <v>0.8798611111111111</v>
      </c>
      <c r="E38" s="86" t="s">
        <v>115</v>
      </c>
      <c r="F38" s="86">
        <v>4.1</v>
      </c>
      <c r="G38" s="86"/>
      <c r="H38" s="86" t="s">
        <v>847</v>
      </c>
      <c r="I38" s="86" t="s">
        <v>583</v>
      </c>
      <c r="J38" s="86" t="s">
        <v>139</v>
      </c>
      <c r="K38" s="88" t="s">
        <v>848</v>
      </c>
      <c r="L38" s="89"/>
      <c r="M38" s="89"/>
      <c r="N38" s="89">
        <f t="shared" si="2"/>
        <v>4.1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46056.0</v>
      </c>
      <c r="B39" s="86" t="s">
        <v>124</v>
      </c>
      <c r="C39" s="87">
        <v>0.8888888888888888</v>
      </c>
      <c r="D39" s="87">
        <v>0.8979166666666667</v>
      </c>
      <c r="E39" s="86" t="s">
        <v>220</v>
      </c>
      <c r="F39" s="86">
        <v>4.3</v>
      </c>
      <c r="G39" s="86" t="s">
        <v>583</v>
      </c>
      <c r="H39" s="86" t="s">
        <v>139</v>
      </c>
      <c r="I39" s="86" t="s">
        <v>172</v>
      </c>
      <c r="J39" s="86" t="s">
        <v>173</v>
      </c>
      <c r="K39" s="88" t="s">
        <v>216</v>
      </c>
      <c r="L39" s="89"/>
      <c r="M39" s="90"/>
      <c r="N39" s="89">
        <f t="shared" si="2"/>
        <v>4.3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46056.0</v>
      </c>
      <c r="B40" s="86" t="s">
        <v>124</v>
      </c>
      <c r="C40" s="87">
        <v>0.9340277777777778</v>
      </c>
      <c r="D40" s="87">
        <v>0.9520833333333333</v>
      </c>
      <c r="E40" s="86"/>
      <c r="F40" s="86">
        <v>15.6</v>
      </c>
      <c r="G40" s="86" t="s">
        <v>172</v>
      </c>
      <c r="H40" s="86" t="s">
        <v>173</v>
      </c>
      <c r="I40" s="86" t="s">
        <v>102</v>
      </c>
      <c r="J40" s="86" t="s">
        <v>103</v>
      </c>
      <c r="K40" s="88" t="s">
        <v>318</v>
      </c>
      <c r="L40" s="89"/>
      <c r="M40" s="90">
        <v>-15.0</v>
      </c>
      <c r="N40" s="89">
        <f t="shared" si="2"/>
        <v>0.6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46057.0</v>
      </c>
      <c r="B41" s="86" t="s">
        <v>141</v>
      </c>
      <c r="C41" s="87">
        <v>0.5069444444444444</v>
      </c>
      <c r="D41" s="87">
        <v>0.5263888888888889</v>
      </c>
      <c r="E41" s="86" t="s">
        <v>473</v>
      </c>
      <c r="F41" s="86">
        <v>15.7</v>
      </c>
      <c r="G41" s="86" t="s">
        <v>102</v>
      </c>
      <c r="H41" s="86" t="s">
        <v>103</v>
      </c>
      <c r="I41" s="86" t="s">
        <v>104</v>
      </c>
      <c r="J41" s="86" t="s">
        <v>105</v>
      </c>
      <c r="K41" s="88" t="s">
        <v>849</v>
      </c>
      <c r="L41" s="89"/>
      <c r="M41" s="90">
        <v>-15.0</v>
      </c>
      <c r="N41" s="89">
        <f t="shared" si="2"/>
        <v>0.7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46057.0</v>
      </c>
      <c r="B42" s="86" t="s">
        <v>141</v>
      </c>
      <c r="C42" s="87">
        <v>0.6069444444444444</v>
      </c>
      <c r="D42" s="87">
        <v>0.6256944444444444</v>
      </c>
      <c r="E42" s="86" t="s">
        <v>850</v>
      </c>
      <c r="F42" s="86">
        <v>6.9</v>
      </c>
      <c r="G42" s="86" t="s">
        <v>104</v>
      </c>
      <c r="H42" s="86" t="s">
        <v>105</v>
      </c>
      <c r="I42" s="86" t="s">
        <v>243</v>
      </c>
      <c r="J42" s="86" t="s">
        <v>244</v>
      </c>
      <c r="K42" s="88" t="s">
        <v>517</v>
      </c>
      <c r="L42" s="89"/>
      <c r="M42" s="89"/>
      <c r="N42" s="89">
        <f t="shared" si="2"/>
        <v>6.9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46057.0</v>
      </c>
      <c r="B43" s="86" t="s">
        <v>141</v>
      </c>
      <c r="C43" s="87">
        <v>0.7138888888888889</v>
      </c>
      <c r="D43" s="87">
        <v>0.7208333333333333</v>
      </c>
      <c r="E43" s="86" t="s">
        <v>277</v>
      </c>
      <c r="F43" s="86">
        <v>2.7</v>
      </c>
      <c r="G43" s="86" t="s">
        <v>243</v>
      </c>
      <c r="H43" s="86" t="s">
        <v>244</v>
      </c>
      <c r="I43" s="86" t="s">
        <v>224</v>
      </c>
      <c r="J43" s="86" t="s">
        <v>225</v>
      </c>
      <c r="K43" s="88" t="s">
        <v>851</v>
      </c>
      <c r="L43" s="89"/>
      <c r="M43" s="89"/>
      <c r="N43" s="89">
        <f t="shared" si="2"/>
        <v>2.7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46057.0</v>
      </c>
      <c r="B44" s="86" t="s">
        <v>141</v>
      </c>
      <c r="C44" s="87">
        <v>0.7659722222222223</v>
      </c>
      <c r="D44" s="87">
        <v>0.7791666666666667</v>
      </c>
      <c r="E44" s="86" t="s">
        <v>115</v>
      </c>
      <c r="F44" s="86">
        <v>8.2</v>
      </c>
      <c r="G44" s="86" t="s">
        <v>224</v>
      </c>
      <c r="H44" s="86" t="s">
        <v>225</v>
      </c>
      <c r="I44" s="86" t="s">
        <v>279</v>
      </c>
      <c r="J44" s="86" t="s">
        <v>280</v>
      </c>
      <c r="K44" s="88" t="s">
        <v>852</v>
      </c>
      <c r="L44" s="89"/>
      <c r="M44" s="90"/>
      <c r="N44" s="89">
        <f t="shared" si="2"/>
        <v>8.2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46057.0</v>
      </c>
      <c r="B45" s="86" t="s">
        <v>141</v>
      </c>
      <c r="C45" s="87">
        <v>0.7881944444444444</v>
      </c>
      <c r="D45" s="87">
        <v>0.8125</v>
      </c>
      <c r="E45" s="86" t="s">
        <v>162</v>
      </c>
      <c r="F45" s="86">
        <v>9.1</v>
      </c>
      <c r="G45" s="86" t="s">
        <v>279</v>
      </c>
      <c r="H45" s="86" t="s">
        <v>280</v>
      </c>
      <c r="I45" s="86" t="s">
        <v>112</v>
      </c>
      <c r="J45" s="86" t="s">
        <v>113</v>
      </c>
      <c r="K45" s="88" t="s">
        <v>853</v>
      </c>
      <c r="L45" s="89"/>
      <c r="M45" s="89"/>
      <c r="N45" s="89">
        <f t="shared" si="2"/>
        <v>9.1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46057.0</v>
      </c>
      <c r="B46" s="86" t="s">
        <v>141</v>
      </c>
      <c r="C46" s="87">
        <v>0.8423611111111111</v>
      </c>
      <c r="D46" s="87">
        <v>0.8520833333333333</v>
      </c>
      <c r="E46" s="86" t="s">
        <v>854</v>
      </c>
      <c r="F46" s="86">
        <v>2.9</v>
      </c>
      <c r="G46" s="86" t="s">
        <v>112</v>
      </c>
      <c r="H46" s="86" t="s">
        <v>113</v>
      </c>
      <c r="I46" s="86"/>
      <c r="J46" s="86" t="s">
        <v>258</v>
      </c>
      <c r="K46" s="88" t="s">
        <v>855</v>
      </c>
      <c r="L46" s="89"/>
      <c r="M46" s="90"/>
      <c r="N46" s="89">
        <f t="shared" si="2"/>
        <v>2.9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46057.0</v>
      </c>
      <c r="B47" s="86" t="s">
        <v>141</v>
      </c>
      <c r="C47" s="87">
        <v>0.9104166666666667</v>
      </c>
      <c r="D47" s="87">
        <v>0.91875</v>
      </c>
      <c r="E47" s="86" t="s">
        <v>327</v>
      </c>
      <c r="F47" s="86">
        <v>2.6</v>
      </c>
      <c r="G47" s="86"/>
      <c r="H47" s="86" t="s">
        <v>258</v>
      </c>
      <c r="I47" s="86" t="s">
        <v>172</v>
      </c>
      <c r="J47" s="86" t="s">
        <v>173</v>
      </c>
      <c r="K47" s="88" t="s">
        <v>216</v>
      </c>
      <c r="L47" s="89"/>
      <c r="M47" s="89"/>
      <c r="N47" s="89">
        <f t="shared" si="2"/>
        <v>2.6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46057.0</v>
      </c>
      <c r="B48" s="86" t="s">
        <v>141</v>
      </c>
      <c r="C48" s="87">
        <v>0.9576388888888889</v>
      </c>
      <c r="D48" s="87">
        <v>0.9743055555555555</v>
      </c>
      <c r="E48" s="86"/>
      <c r="F48" s="86">
        <v>15.4</v>
      </c>
      <c r="G48" s="86" t="s">
        <v>172</v>
      </c>
      <c r="H48" s="86" t="s">
        <v>173</v>
      </c>
      <c r="I48" s="86" t="s">
        <v>102</v>
      </c>
      <c r="J48" s="86" t="s">
        <v>103</v>
      </c>
      <c r="K48" s="88" t="s">
        <v>123</v>
      </c>
      <c r="L48" s="89"/>
      <c r="M48" s="90">
        <v>-15.0</v>
      </c>
      <c r="N48" s="89">
        <f t="shared" si="2"/>
        <v>0.4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46058.0</v>
      </c>
      <c r="B49" s="86" t="s">
        <v>152</v>
      </c>
      <c r="C49" s="87">
        <v>0.6013888888888889</v>
      </c>
      <c r="D49" s="87">
        <v>0.6354166666666666</v>
      </c>
      <c r="E49" s="86" t="s">
        <v>490</v>
      </c>
      <c r="F49" s="86">
        <v>19.4</v>
      </c>
      <c r="G49" s="86" t="s">
        <v>102</v>
      </c>
      <c r="H49" s="86" t="s">
        <v>103</v>
      </c>
      <c r="I49" s="86" t="s">
        <v>172</v>
      </c>
      <c r="J49" s="86" t="s">
        <v>173</v>
      </c>
      <c r="K49" s="88" t="s">
        <v>856</v>
      </c>
      <c r="L49" s="89"/>
      <c r="M49" s="90">
        <v>-15.0</v>
      </c>
      <c r="N49" s="89">
        <f t="shared" si="2"/>
        <v>4.4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46058.0</v>
      </c>
      <c r="B50" s="86" t="s">
        <v>152</v>
      </c>
      <c r="C50" s="87">
        <v>0.6840277777777778</v>
      </c>
      <c r="D50" s="87">
        <v>0.6902777777777778</v>
      </c>
      <c r="E50" s="86" t="s">
        <v>458</v>
      </c>
      <c r="F50" s="86">
        <v>2.0</v>
      </c>
      <c r="G50" s="86" t="s">
        <v>172</v>
      </c>
      <c r="H50" s="86" t="s">
        <v>173</v>
      </c>
      <c r="I50" s="86" t="s">
        <v>167</v>
      </c>
      <c r="J50" s="86" t="s">
        <v>168</v>
      </c>
      <c r="K50" s="88" t="s">
        <v>857</v>
      </c>
      <c r="L50" s="89"/>
      <c r="M50" s="89"/>
      <c r="N50" s="89">
        <f t="shared" si="2"/>
        <v>2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46058.0</v>
      </c>
      <c r="B51" s="86" t="s">
        <v>152</v>
      </c>
      <c r="C51" s="87">
        <v>0.8701388888888889</v>
      </c>
      <c r="D51" s="87">
        <v>0.8770833333333333</v>
      </c>
      <c r="E51" s="86" t="s">
        <v>277</v>
      </c>
      <c r="F51" s="86">
        <v>4.0</v>
      </c>
      <c r="G51" s="86" t="s">
        <v>167</v>
      </c>
      <c r="H51" s="86" t="s">
        <v>168</v>
      </c>
      <c r="I51" s="86" t="s">
        <v>138</v>
      </c>
      <c r="J51" s="86" t="s">
        <v>139</v>
      </c>
      <c r="K51" s="88" t="s">
        <v>858</v>
      </c>
      <c r="L51" s="89"/>
      <c r="M51" s="89"/>
      <c r="N51" s="89">
        <f t="shared" si="2"/>
        <v>4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46058.0</v>
      </c>
      <c r="B52" s="86" t="s">
        <v>152</v>
      </c>
      <c r="C52" s="87">
        <v>0.9222222222222223</v>
      </c>
      <c r="D52" s="87">
        <v>0.9381944444444444</v>
      </c>
      <c r="E52" s="93"/>
      <c r="F52" s="86">
        <v>15.9</v>
      </c>
      <c r="G52" s="86" t="s">
        <v>138</v>
      </c>
      <c r="H52" s="86" t="s">
        <v>139</v>
      </c>
      <c r="I52" s="86" t="s">
        <v>102</v>
      </c>
      <c r="J52" s="86" t="s">
        <v>103</v>
      </c>
      <c r="K52" s="88" t="s">
        <v>318</v>
      </c>
      <c r="L52" s="89"/>
      <c r="M52" s="90">
        <v>-15.0</v>
      </c>
      <c r="N52" s="89">
        <f t="shared" si="2"/>
        <v>0.9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46059.0</v>
      </c>
      <c r="B53" s="86" t="s">
        <v>163</v>
      </c>
      <c r="C53" s="87">
        <v>0.5979166666666667</v>
      </c>
      <c r="D53" s="87">
        <v>0.6229166666666667</v>
      </c>
      <c r="E53" s="86" t="s">
        <v>463</v>
      </c>
      <c r="F53" s="86">
        <v>14.4</v>
      </c>
      <c r="G53" s="86" t="s">
        <v>102</v>
      </c>
      <c r="H53" s="86" t="s">
        <v>103</v>
      </c>
      <c r="I53" s="86" t="s">
        <v>112</v>
      </c>
      <c r="J53" s="86" t="s">
        <v>113</v>
      </c>
      <c r="K53" s="88" t="s">
        <v>859</v>
      </c>
      <c r="L53" s="89"/>
      <c r="M53" s="90">
        <v>-15.0</v>
      </c>
      <c r="N53" s="89">
        <f t="shared" si="2"/>
        <v>-0.6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46059.0</v>
      </c>
      <c r="B54" s="86" t="s">
        <v>163</v>
      </c>
      <c r="C54" s="87">
        <v>0.6256944444444444</v>
      </c>
      <c r="D54" s="87">
        <v>0.6409722222222223</v>
      </c>
      <c r="E54" s="86" t="s">
        <v>231</v>
      </c>
      <c r="F54" s="86">
        <v>7.1</v>
      </c>
      <c r="G54" s="86" t="s">
        <v>112</v>
      </c>
      <c r="H54" s="86" t="s">
        <v>113</v>
      </c>
      <c r="I54" s="86" t="s">
        <v>243</v>
      </c>
      <c r="J54" s="86" t="s">
        <v>244</v>
      </c>
      <c r="K54" s="88" t="s">
        <v>860</v>
      </c>
      <c r="L54" s="89"/>
      <c r="M54" s="89"/>
      <c r="N54" s="89">
        <f t="shared" si="2"/>
        <v>7.1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46059.0</v>
      </c>
      <c r="B55" s="86" t="s">
        <v>163</v>
      </c>
      <c r="C55" s="87">
        <v>0.6715277777777777</v>
      </c>
      <c r="D55" s="87">
        <v>0.6875</v>
      </c>
      <c r="E55" s="86" t="s">
        <v>261</v>
      </c>
      <c r="F55" s="86">
        <v>8.2</v>
      </c>
      <c r="G55" s="86" t="s">
        <v>243</v>
      </c>
      <c r="H55" s="86" t="s">
        <v>244</v>
      </c>
      <c r="I55" s="86" t="s">
        <v>112</v>
      </c>
      <c r="J55" s="86" t="s">
        <v>113</v>
      </c>
      <c r="K55" s="88" t="s">
        <v>517</v>
      </c>
      <c r="L55" s="89"/>
      <c r="M55" s="89"/>
      <c r="N55" s="89">
        <f t="shared" si="2"/>
        <v>8.2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46059.0</v>
      </c>
      <c r="B56" s="86" t="s">
        <v>163</v>
      </c>
      <c r="C56" s="87">
        <v>0.7194444444444444</v>
      </c>
      <c r="D56" s="87">
        <v>0.7291666666666666</v>
      </c>
      <c r="E56" s="86" t="s">
        <v>764</v>
      </c>
      <c r="F56" s="86">
        <v>4.2</v>
      </c>
      <c r="G56" s="86" t="s">
        <v>112</v>
      </c>
      <c r="H56" s="86" t="s">
        <v>113</v>
      </c>
      <c r="I56" s="86" t="s">
        <v>172</v>
      </c>
      <c r="J56" s="86" t="s">
        <v>173</v>
      </c>
      <c r="K56" s="88" t="s">
        <v>861</v>
      </c>
      <c r="L56" s="89"/>
      <c r="M56" s="89"/>
      <c r="N56" s="89">
        <f t="shared" si="2"/>
        <v>4.2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46059.0</v>
      </c>
      <c r="B57" s="86" t="s">
        <v>163</v>
      </c>
      <c r="C57" s="87">
        <v>0.7333333333333333</v>
      </c>
      <c r="D57" s="87">
        <v>0.7395833333333334</v>
      </c>
      <c r="E57" s="86" t="s">
        <v>160</v>
      </c>
      <c r="F57" s="86">
        <v>2.3</v>
      </c>
      <c r="G57" s="86" t="s">
        <v>172</v>
      </c>
      <c r="H57" s="86" t="s">
        <v>173</v>
      </c>
      <c r="I57" s="86" t="s">
        <v>253</v>
      </c>
      <c r="J57" s="86" t="s">
        <v>254</v>
      </c>
      <c r="K57" s="88" t="s">
        <v>517</v>
      </c>
      <c r="L57" s="89"/>
      <c r="M57" s="89"/>
      <c r="N57" s="89">
        <f t="shared" si="2"/>
        <v>2.3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46059.0</v>
      </c>
      <c r="B58" s="86" t="s">
        <v>163</v>
      </c>
      <c r="C58" s="87">
        <v>0.7520833333333333</v>
      </c>
      <c r="D58" s="87">
        <v>0.7548611111111111</v>
      </c>
      <c r="E58" s="93"/>
      <c r="F58" s="86">
        <v>1.2</v>
      </c>
      <c r="G58" s="86" t="s">
        <v>253</v>
      </c>
      <c r="H58" s="86" t="s">
        <v>254</v>
      </c>
      <c r="I58" s="86" t="s">
        <v>269</v>
      </c>
      <c r="J58" s="86" t="s">
        <v>270</v>
      </c>
      <c r="K58" s="88" t="s">
        <v>862</v>
      </c>
      <c r="L58" s="89"/>
      <c r="M58" s="89"/>
      <c r="N58" s="89">
        <f t="shared" si="2"/>
        <v>1.2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46059.0</v>
      </c>
      <c r="B59" s="86" t="s">
        <v>163</v>
      </c>
      <c r="C59" s="87">
        <v>0.8055555555555556</v>
      </c>
      <c r="D59" s="87">
        <v>0.8145833333333333</v>
      </c>
      <c r="E59" s="86" t="s">
        <v>260</v>
      </c>
      <c r="F59" s="86">
        <v>6.2</v>
      </c>
      <c r="G59" s="86" t="s">
        <v>401</v>
      </c>
      <c r="H59" s="86" t="s">
        <v>402</v>
      </c>
      <c r="I59" s="86" t="s">
        <v>108</v>
      </c>
      <c r="J59" s="86" t="s">
        <v>109</v>
      </c>
      <c r="K59" s="88" t="s">
        <v>863</v>
      </c>
      <c r="L59" s="89"/>
      <c r="M59" s="89"/>
      <c r="N59" s="89">
        <f t="shared" si="2"/>
        <v>6.2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46059.0</v>
      </c>
      <c r="B60" s="86" t="s">
        <v>163</v>
      </c>
      <c r="C60" s="87">
        <v>0.8284722222222223</v>
      </c>
      <c r="D60" s="87">
        <v>0.8451388888888889</v>
      </c>
      <c r="E60" s="86" t="s">
        <v>154</v>
      </c>
      <c r="F60" s="86">
        <v>6.4</v>
      </c>
      <c r="G60" s="86" t="s">
        <v>108</v>
      </c>
      <c r="H60" s="86" t="s">
        <v>109</v>
      </c>
      <c r="I60" s="86" t="s">
        <v>263</v>
      </c>
      <c r="J60" s="86" t="s">
        <v>264</v>
      </c>
      <c r="K60" s="88" t="s">
        <v>864</v>
      </c>
      <c r="L60" s="89"/>
      <c r="M60" s="89"/>
      <c r="N60" s="89">
        <f t="shared" si="2"/>
        <v>6.4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46059.0</v>
      </c>
      <c r="B61" s="86" t="s">
        <v>163</v>
      </c>
      <c r="C61" s="87">
        <v>0.8694444444444445</v>
      </c>
      <c r="D61" s="87">
        <v>0.8729166666666667</v>
      </c>
      <c r="E61" s="86" t="s">
        <v>111</v>
      </c>
      <c r="F61" s="86">
        <v>1.7</v>
      </c>
      <c r="G61" s="86" t="s">
        <v>263</v>
      </c>
      <c r="H61" s="86" t="s">
        <v>264</v>
      </c>
      <c r="I61" s="86" t="s">
        <v>865</v>
      </c>
      <c r="J61" s="86" t="s">
        <v>866</v>
      </c>
      <c r="K61" s="88" t="s">
        <v>867</v>
      </c>
      <c r="L61" s="89"/>
      <c r="M61" s="89"/>
      <c r="N61" s="89">
        <f t="shared" si="2"/>
        <v>1.7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46059.0</v>
      </c>
      <c r="B62" s="86" t="s">
        <v>163</v>
      </c>
      <c r="C62" s="87">
        <v>0.8743055555555556</v>
      </c>
      <c r="D62" s="87">
        <v>0.8777777777777778</v>
      </c>
      <c r="E62" s="86" t="s">
        <v>115</v>
      </c>
      <c r="F62" s="86">
        <v>1.8</v>
      </c>
      <c r="G62" s="86" t="s">
        <v>865</v>
      </c>
      <c r="H62" s="86" t="s">
        <v>866</v>
      </c>
      <c r="I62" s="86" t="s">
        <v>217</v>
      </c>
      <c r="J62" s="86" t="s">
        <v>218</v>
      </c>
      <c r="K62" s="88" t="s">
        <v>745</v>
      </c>
      <c r="L62" s="89"/>
      <c r="M62" s="89"/>
      <c r="N62" s="89">
        <f t="shared" si="2"/>
        <v>1.8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46059.0</v>
      </c>
      <c r="B63" s="86" t="s">
        <v>163</v>
      </c>
      <c r="C63" s="87">
        <v>0.8868055555555555</v>
      </c>
      <c r="D63" s="87">
        <v>0.9006944444444445</v>
      </c>
      <c r="E63" s="86" t="s">
        <v>262</v>
      </c>
      <c r="F63" s="86">
        <v>11.4</v>
      </c>
      <c r="G63" s="86" t="s">
        <v>217</v>
      </c>
      <c r="H63" s="86" t="s">
        <v>218</v>
      </c>
      <c r="I63" s="93"/>
      <c r="J63" s="86" t="s">
        <v>151</v>
      </c>
      <c r="K63" s="94"/>
      <c r="L63" s="89"/>
      <c r="M63" s="90">
        <v>-15.0</v>
      </c>
      <c r="N63" s="89">
        <f t="shared" si="2"/>
        <v>-3.6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>
        <v>46059.0</v>
      </c>
      <c r="B64" s="86" t="s">
        <v>163</v>
      </c>
      <c r="C64" s="87">
        <v>0.9125</v>
      </c>
      <c r="D64" s="87">
        <v>0.9145833333333333</v>
      </c>
      <c r="E64" s="93"/>
      <c r="F64" s="86">
        <v>1.4</v>
      </c>
      <c r="G64" s="93"/>
      <c r="H64" s="86" t="s">
        <v>151</v>
      </c>
      <c r="I64" s="86" t="s">
        <v>102</v>
      </c>
      <c r="J64" s="86" t="s">
        <v>103</v>
      </c>
      <c r="K64" s="94"/>
      <c r="L64" s="89"/>
      <c r="M64" s="89"/>
      <c r="N64" s="89">
        <f t="shared" si="2"/>
        <v>1.4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868</v>
      </c>
      <c r="B1" s="2"/>
      <c r="C1" s="2"/>
      <c r="D1" s="2"/>
      <c r="E1" s="3"/>
      <c r="F1" s="4" t="s">
        <v>1</v>
      </c>
      <c r="G1" s="5"/>
      <c r="H1" s="103">
        <v>46054.0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0.5416666666666666</v>
      </c>
      <c r="D4" s="24"/>
      <c r="E4" s="32">
        <v>0.625</v>
      </c>
      <c r="F4" s="32">
        <v>0.5208333333333334</v>
      </c>
      <c r="G4" s="32">
        <v>0.5833333333333334</v>
      </c>
      <c r="H4" s="32">
        <v>0.6319444444444444</v>
      </c>
      <c r="I4" s="33"/>
      <c r="J4" s="33"/>
      <c r="K4" s="34" t="s">
        <v>22</v>
      </c>
      <c r="L4" s="35"/>
      <c r="M4" s="36">
        <f>SUM(M6)+M12</f>
        <v>54.75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0.9583333333333334</v>
      </c>
      <c r="D5" s="24"/>
      <c r="E5" s="32">
        <v>0.8541666666666666</v>
      </c>
      <c r="F5" s="32">
        <v>0.9270833333333334</v>
      </c>
      <c r="G5" s="32">
        <v>0.8958333333333334</v>
      </c>
      <c r="H5" s="32">
        <v>0.9652777777777778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10.0</v>
      </c>
      <c r="D6" s="24"/>
      <c r="E6" s="38">
        <v>5.5</v>
      </c>
      <c r="F6" s="38">
        <v>9.75</v>
      </c>
      <c r="G6" s="38">
        <v>7.5</v>
      </c>
      <c r="H6" s="38">
        <v>8.0</v>
      </c>
      <c r="I6" s="39"/>
      <c r="J6" s="39"/>
      <c r="K6" s="40" t="s">
        <v>869</v>
      </c>
      <c r="L6" s="41"/>
      <c r="M6" s="42">
        <f>SUM(C11:J11)</f>
        <v>54.75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870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871</v>
      </c>
      <c r="B8" s="24"/>
      <c r="C8" s="37">
        <v>0.5</v>
      </c>
      <c r="D8" s="24"/>
      <c r="E8" s="38">
        <v>3.0</v>
      </c>
      <c r="F8" s="38">
        <v>0.75</v>
      </c>
      <c r="G8" s="38">
        <v>0.5</v>
      </c>
      <c r="H8" s="38">
        <v>1.25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872</v>
      </c>
      <c r="B9" s="24"/>
      <c r="C9" s="37">
        <v>1.0</v>
      </c>
      <c r="D9" s="24"/>
      <c r="E9" s="38">
        <v>2.0</v>
      </c>
      <c r="F9" s="38">
        <v>1.0</v>
      </c>
      <c r="G9" s="38">
        <v>1.5</v>
      </c>
      <c r="H9" s="38">
        <v>1.5</v>
      </c>
      <c r="I9" s="39"/>
      <c r="J9" s="38">
        <v>1.0</v>
      </c>
      <c r="K9" s="51" t="s">
        <v>31</v>
      </c>
      <c r="L9" s="52"/>
      <c r="M9" s="53">
        <f>SUM(C8:J9)</f>
        <v>14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173.5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873</v>
      </c>
      <c r="B11" s="24"/>
      <c r="C11" s="58">
        <f>SUM(C6+C7+C8+C9-C10)</f>
        <v>11.5</v>
      </c>
      <c r="D11" s="59"/>
      <c r="E11" s="60">
        <f t="shared" ref="E11:J11" si="1">SUM(E6+E7+E8+E9-E10)</f>
        <v>10.5</v>
      </c>
      <c r="F11" s="60">
        <f t="shared" si="1"/>
        <v>11.5</v>
      </c>
      <c r="G11" s="60">
        <f t="shared" si="1"/>
        <v>9.5</v>
      </c>
      <c r="H11" s="60">
        <f t="shared" si="1"/>
        <v>10.75</v>
      </c>
      <c r="I11" s="60">
        <f t="shared" si="1"/>
        <v>0</v>
      </c>
      <c r="J11" s="60">
        <f t="shared" si="1"/>
        <v>1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874</v>
      </c>
      <c r="B14" s="3"/>
      <c r="C14" s="65" t="s">
        <v>42</v>
      </c>
      <c r="D14" s="24"/>
      <c r="E14" s="70">
        <f>C8</f>
        <v>0.5</v>
      </c>
      <c r="F14" s="71" t="s">
        <v>875</v>
      </c>
      <c r="G14" s="5"/>
      <c r="H14" s="5"/>
      <c r="I14" s="24"/>
      <c r="J14" s="70">
        <f>C9</f>
        <v>1</v>
      </c>
      <c r="K14" s="71" t="s">
        <v>876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3</v>
      </c>
      <c r="F15" s="71" t="s">
        <v>877</v>
      </c>
      <c r="G15" s="5"/>
      <c r="H15" s="5"/>
      <c r="I15" s="24"/>
      <c r="J15" s="70">
        <f>E9</f>
        <v>2</v>
      </c>
      <c r="K15" s="71" t="s">
        <v>878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0.75</v>
      </c>
      <c r="F16" s="71" t="s">
        <v>879</v>
      </c>
      <c r="G16" s="5"/>
      <c r="H16" s="5"/>
      <c r="I16" s="24"/>
      <c r="J16" s="70">
        <f>F9</f>
        <v>1</v>
      </c>
      <c r="K16" s="71" t="s">
        <v>880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0.5</v>
      </c>
      <c r="F17" s="71" t="s">
        <v>379</v>
      </c>
      <c r="G17" s="5"/>
      <c r="H17" s="5"/>
      <c r="I17" s="24"/>
      <c r="J17" s="70">
        <f>G9</f>
        <v>1.5</v>
      </c>
      <c r="K17" s="71" t="s">
        <v>881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1.25</v>
      </c>
      <c r="F18" s="71" t="s">
        <v>674</v>
      </c>
      <c r="G18" s="5"/>
      <c r="H18" s="5"/>
      <c r="I18" s="24"/>
      <c r="J18" s="70">
        <f>H9</f>
        <v>1.5</v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</v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882</v>
      </c>
      <c r="H22" s="80" t="s">
        <v>58</v>
      </c>
      <c r="I22" s="80" t="s">
        <v>883</v>
      </c>
      <c r="J22" s="80" t="s">
        <v>60</v>
      </c>
      <c r="K22" s="81" t="s">
        <v>884</v>
      </c>
      <c r="L22" s="82" t="s">
        <v>885</v>
      </c>
      <c r="M22" s="83" t="s">
        <v>886</v>
      </c>
      <c r="N22" s="80" t="s">
        <v>64</v>
      </c>
      <c r="O22" s="13"/>
      <c r="P22" s="84" t="s">
        <v>887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46048.0</v>
      </c>
      <c r="B23" s="86" t="s">
        <v>100</v>
      </c>
      <c r="C23" s="87">
        <v>0.5180555555555556</v>
      </c>
      <c r="D23" s="87">
        <v>0.5402777777777777</v>
      </c>
      <c r="E23" s="86" t="s">
        <v>596</v>
      </c>
      <c r="F23" s="86">
        <v>15.5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888</v>
      </c>
      <c r="L23" s="89"/>
      <c r="M23" s="90">
        <v>-15.0</v>
      </c>
      <c r="N23" s="89">
        <f t="shared" ref="N23:N500" si="2">F23+M23</f>
        <v>0.5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46048.0</v>
      </c>
      <c r="B24" s="86" t="s">
        <v>100</v>
      </c>
      <c r="C24" s="87">
        <v>0.6</v>
      </c>
      <c r="D24" s="87">
        <v>0.6131944444444445</v>
      </c>
      <c r="E24" s="86" t="s">
        <v>889</v>
      </c>
      <c r="F24" s="86">
        <v>3.6</v>
      </c>
      <c r="G24" s="86" t="s">
        <v>104</v>
      </c>
      <c r="H24" s="86" t="s">
        <v>105</v>
      </c>
      <c r="I24" s="86" t="s">
        <v>269</v>
      </c>
      <c r="J24" s="86" t="s">
        <v>270</v>
      </c>
      <c r="K24" s="88" t="s">
        <v>890</v>
      </c>
      <c r="L24" s="89"/>
      <c r="M24" s="89"/>
      <c r="N24" s="89">
        <f t="shared" si="2"/>
        <v>3.6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46048.0</v>
      </c>
      <c r="B25" s="86" t="s">
        <v>100</v>
      </c>
      <c r="C25" s="87">
        <v>0.6951388888888889</v>
      </c>
      <c r="D25" s="87">
        <v>0.7020833333333333</v>
      </c>
      <c r="E25" s="86" t="s">
        <v>627</v>
      </c>
      <c r="F25" s="86">
        <v>2.0</v>
      </c>
      <c r="G25" s="86" t="s">
        <v>269</v>
      </c>
      <c r="H25" s="86" t="s">
        <v>270</v>
      </c>
      <c r="I25" s="86" t="s">
        <v>172</v>
      </c>
      <c r="J25" s="86" t="s">
        <v>173</v>
      </c>
      <c r="K25" s="88" t="s">
        <v>216</v>
      </c>
      <c r="L25" s="89"/>
      <c r="M25" s="89"/>
      <c r="N25" s="89">
        <f t="shared" si="2"/>
        <v>2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46048.0</v>
      </c>
      <c r="B26" s="86" t="s">
        <v>100</v>
      </c>
      <c r="C26" s="87">
        <v>0.7375</v>
      </c>
      <c r="D26" s="87">
        <v>0.7652777777777777</v>
      </c>
      <c r="E26" s="86" t="s">
        <v>159</v>
      </c>
      <c r="F26" s="86">
        <v>8.0</v>
      </c>
      <c r="G26" s="86" t="s">
        <v>172</v>
      </c>
      <c r="H26" s="86" t="s">
        <v>173</v>
      </c>
      <c r="I26" s="86" t="s">
        <v>112</v>
      </c>
      <c r="J26" s="86" t="s">
        <v>113</v>
      </c>
      <c r="K26" s="88" t="s">
        <v>891</v>
      </c>
      <c r="L26" s="89"/>
      <c r="M26" s="89"/>
      <c r="N26" s="89">
        <f t="shared" si="2"/>
        <v>8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46048.0</v>
      </c>
      <c r="B27" s="86" t="s">
        <v>100</v>
      </c>
      <c r="C27" s="87">
        <v>0.7763888888888889</v>
      </c>
      <c r="D27" s="87">
        <v>0.8</v>
      </c>
      <c r="E27" s="86" t="s">
        <v>162</v>
      </c>
      <c r="F27" s="86">
        <v>8.0</v>
      </c>
      <c r="G27" s="86" t="s">
        <v>112</v>
      </c>
      <c r="H27" s="86" t="s">
        <v>113</v>
      </c>
      <c r="I27" s="86" t="s">
        <v>145</v>
      </c>
      <c r="J27" s="86" t="s">
        <v>146</v>
      </c>
      <c r="K27" s="88" t="s">
        <v>517</v>
      </c>
      <c r="L27" s="89"/>
      <c r="M27" s="89"/>
      <c r="N27" s="89">
        <f t="shared" si="2"/>
        <v>8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46048.0</v>
      </c>
      <c r="B28" s="86" t="s">
        <v>100</v>
      </c>
      <c r="C28" s="87">
        <v>0.8298611111111112</v>
      </c>
      <c r="D28" s="87">
        <v>0.8361111111111111</v>
      </c>
      <c r="E28" s="86" t="s">
        <v>199</v>
      </c>
      <c r="F28" s="86">
        <v>2.5</v>
      </c>
      <c r="G28" s="86" t="s">
        <v>145</v>
      </c>
      <c r="H28" s="86" t="s">
        <v>146</v>
      </c>
      <c r="I28" s="86" t="s">
        <v>138</v>
      </c>
      <c r="J28" s="86" t="s">
        <v>139</v>
      </c>
      <c r="K28" s="88" t="s">
        <v>517</v>
      </c>
      <c r="L28" s="89"/>
      <c r="M28" s="89"/>
      <c r="N28" s="89">
        <f t="shared" si="2"/>
        <v>2.5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46048.0</v>
      </c>
      <c r="B29" s="86" t="s">
        <v>100</v>
      </c>
      <c r="C29" s="87">
        <v>0.8597222222222223</v>
      </c>
      <c r="D29" s="87">
        <v>0.86875</v>
      </c>
      <c r="E29" s="86" t="s">
        <v>325</v>
      </c>
      <c r="F29" s="86">
        <v>4.0</v>
      </c>
      <c r="G29" s="86" t="s">
        <v>138</v>
      </c>
      <c r="H29" s="86" t="s">
        <v>139</v>
      </c>
      <c r="I29" s="86" t="s">
        <v>172</v>
      </c>
      <c r="J29" s="86" t="s">
        <v>173</v>
      </c>
      <c r="K29" s="88" t="s">
        <v>517</v>
      </c>
      <c r="L29" s="89"/>
      <c r="M29" s="90"/>
      <c r="N29" s="89">
        <f t="shared" si="2"/>
        <v>4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46048.0</v>
      </c>
      <c r="B30" s="86" t="s">
        <v>100</v>
      </c>
      <c r="C30" s="87">
        <v>0.9548611111111112</v>
      </c>
      <c r="D30" s="87">
        <v>0.9743055555555555</v>
      </c>
      <c r="E30" s="86"/>
      <c r="F30" s="86">
        <v>15.4</v>
      </c>
      <c r="G30" s="86" t="s">
        <v>172</v>
      </c>
      <c r="H30" s="86" t="s">
        <v>173</v>
      </c>
      <c r="I30" s="86" t="s">
        <v>102</v>
      </c>
      <c r="J30" s="86" t="s">
        <v>103</v>
      </c>
      <c r="K30" s="88" t="s">
        <v>123</v>
      </c>
      <c r="L30" s="89"/>
      <c r="M30" s="90">
        <v>-15.0</v>
      </c>
      <c r="N30" s="89">
        <f t="shared" si="2"/>
        <v>0.4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46049.0</v>
      </c>
      <c r="B31" s="86" t="s">
        <v>124</v>
      </c>
      <c r="C31" s="87">
        <v>0.5763888888888888</v>
      </c>
      <c r="D31" s="87">
        <v>0.6041666666666666</v>
      </c>
      <c r="E31" s="86"/>
      <c r="F31" s="86">
        <v>17.2</v>
      </c>
      <c r="G31" s="86" t="s">
        <v>102</v>
      </c>
      <c r="H31" s="86" t="s">
        <v>103</v>
      </c>
      <c r="I31" s="86" t="s">
        <v>118</v>
      </c>
      <c r="J31" s="86" t="s">
        <v>119</v>
      </c>
      <c r="K31" s="88" t="s">
        <v>690</v>
      </c>
      <c r="L31" s="89"/>
      <c r="M31" s="90">
        <v>-15.0</v>
      </c>
      <c r="N31" s="89">
        <f t="shared" si="2"/>
        <v>2.2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46049.0</v>
      </c>
      <c r="B32" s="86" t="s">
        <v>124</v>
      </c>
      <c r="C32" s="87">
        <v>0.6138888888888889</v>
      </c>
      <c r="D32" s="87">
        <v>0.6305555555555555</v>
      </c>
      <c r="E32" s="86" t="s">
        <v>892</v>
      </c>
      <c r="F32" s="86">
        <v>3.2</v>
      </c>
      <c r="G32" s="86"/>
      <c r="H32" s="86" t="s">
        <v>893</v>
      </c>
      <c r="I32" s="86" t="s">
        <v>253</v>
      </c>
      <c r="J32" s="86" t="s">
        <v>254</v>
      </c>
      <c r="K32" s="88" t="s">
        <v>894</v>
      </c>
      <c r="L32" s="89"/>
      <c r="M32" s="89"/>
      <c r="N32" s="89">
        <f t="shared" si="2"/>
        <v>3.2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46049.0</v>
      </c>
      <c r="B33" s="86" t="s">
        <v>124</v>
      </c>
      <c r="C33" s="87">
        <v>0.7131944444444445</v>
      </c>
      <c r="D33" s="87">
        <v>0.71875</v>
      </c>
      <c r="E33" s="86" t="s">
        <v>490</v>
      </c>
      <c r="F33" s="86">
        <v>2.6</v>
      </c>
      <c r="G33" s="86" t="s">
        <v>253</v>
      </c>
      <c r="H33" s="86" t="s">
        <v>254</v>
      </c>
      <c r="I33" s="86" t="s">
        <v>172</v>
      </c>
      <c r="J33" s="86" t="s">
        <v>173</v>
      </c>
      <c r="K33" s="88" t="s">
        <v>216</v>
      </c>
      <c r="L33" s="89"/>
      <c r="M33" s="89"/>
      <c r="N33" s="89">
        <f t="shared" si="2"/>
        <v>2.6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46049.0</v>
      </c>
      <c r="B34" s="86" t="s">
        <v>124</v>
      </c>
      <c r="C34" s="87">
        <v>0.7673611111111112</v>
      </c>
      <c r="D34" s="87">
        <v>0.7701388888888889</v>
      </c>
      <c r="E34" s="86" t="s">
        <v>147</v>
      </c>
      <c r="F34" s="86">
        <v>1.3</v>
      </c>
      <c r="G34" s="86" t="s">
        <v>172</v>
      </c>
      <c r="H34" s="86" t="s">
        <v>173</v>
      </c>
      <c r="I34" s="86" t="s">
        <v>118</v>
      </c>
      <c r="J34" s="86" t="s">
        <v>119</v>
      </c>
      <c r="K34" s="88" t="s">
        <v>517</v>
      </c>
      <c r="L34" s="89"/>
      <c r="M34" s="89"/>
      <c r="N34" s="89">
        <f t="shared" si="2"/>
        <v>1.3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46049.0</v>
      </c>
      <c r="B35" s="86" t="s">
        <v>124</v>
      </c>
      <c r="C35" s="87">
        <v>0.7833333333333333</v>
      </c>
      <c r="D35" s="87">
        <v>0.8013888888888889</v>
      </c>
      <c r="E35" s="86" t="s">
        <v>273</v>
      </c>
      <c r="F35" s="86">
        <v>6.4</v>
      </c>
      <c r="G35" s="86" t="s">
        <v>118</v>
      </c>
      <c r="H35" s="86" t="s">
        <v>119</v>
      </c>
      <c r="I35" s="86" t="s">
        <v>279</v>
      </c>
      <c r="J35" s="86" t="s">
        <v>280</v>
      </c>
      <c r="K35" s="88" t="s">
        <v>517</v>
      </c>
      <c r="L35" s="89"/>
      <c r="M35" s="90"/>
      <c r="N35" s="89">
        <f t="shared" si="2"/>
        <v>6.4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46049.0</v>
      </c>
      <c r="B36" s="86" t="s">
        <v>124</v>
      </c>
      <c r="C36" s="87">
        <v>0.8291666666666667</v>
      </c>
      <c r="D36" s="87">
        <v>0.8430555555555556</v>
      </c>
      <c r="E36" s="86" t="s">
        <v>350</v>
      </c>
      <c r="F36" s="86">
        <v>6.2</v>
      </c>
      <c r="G36" s="86" t="s">
        <v>279</v>
      </c>
      <c r="H36" s="86" t="s">
        <v>280</v>
      </c>
      <c r="I36" s="86"/>
      <c r="J36" s="86" t="s">
        <v>130</v>
      </c>
      <c r="K36" s="88" t="s">
        <v>895</v>
      </c>
      <c r="L36" s="89"/>
      <c r="M36" s="90"/>
      <c r="N36" s="89">
        <f t="shared" si="2"/>
        <v>6.2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46049.0</v>
      </c>
      <c r="B37" s="86" t="s">
        <v>124</v>
      </c>
      <c r="C37" s="87">
        <v>0.8513888888888889</v>
      </c>
      <c r="D37" s="87">
        <v>0.8680555555555556</v>
      </c>
      <c r="E37" s="86"/>
      <c r="F37" s="86">
        <v>13.8</v>
      </c>
      <c r="G37" s="86"/>
      <c r="H37" s="86" t="s">
        <v>130</v>
      </c>
      <c r="I37" s="86" t="s">
        <v>102</v>
      </c>
      <c r="J37" s="86" t="s">
        <v>103</v>
      </c>
      <c r="K37" s="88" t="s">
        <v>165</v>
      </c>
      <c r="L37" s="89"/>
      <c r="M37" s="90">
        <v>-15.0</v>
      </c>
      <c r="N37" s="89">
        <f t="shared" si="2"/>
        <v>-1.2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46050.0</v>
      </c>
      <c r="B38" s="86" t="s">
        <v>141</v>
      </c>
      <c r="C38" s="87">
        <v>0.4930555555555556</v>
      </c>
      <c r="D38" s="87">
        <v>0.5256944444444445</v>
      </c>
      <c r="E38" s="86" t="s">
        <v>213</v>
      </c>
      <c r="F38" s="86">
        <v>14.8</v>
      </c>
      <c r="G38" s="86" t="s">
        <v>102</v>
      </c>
      <c r="H38" s="86" t="s">
        <v>103</v>
      </c>
      <c r="I38" s="86" t="s">
        <v>121</v>
      </c>
      <c r="J38" s="86" t="s">
        <v>122</v>
      </c>
      <c r="K38" s="88" t="s">
        <v>896</v>
      </c>
      <c r="L38" s="89"/>
      <c r="M38" s="90">
        <v>-15.0</v>
      </c>
      <c r="N38" s="89">
        <f t="shared" si="2"/>
        <v>-0.2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46050.0</v>
      </c>
      <c r="B39" s="86" t="s">
        <v>141</v>
      </c>
      <c r="C39" s="87">
        <v>0.5638888888888889</v>
      </c>
      <c r="D39" s="87">
        <v>0.5694444444444444</v>
      </c>
      <c r="E39" s="86" t="s">
        <v>407</v>
      </c>
      <c r="F39" s="86">
        <v>1.7</v>
      </c>
      <c r="G39" s="86" t="s">
        <v>121</v>
      </c>
      <c r="H39" s="86" t="s">
        <v>122</v>
      </c>
      <c r="I39" s="86" t="s">
        <v>104</v>
      </c>
      <c r="J39" s="86" t="s">
        <v>105</v>
      </c>
      <c r="K39" s="88" t="s">
        <v>897</v>
      </c>
      <c r="L39" s="89"/>
      <c r="M39" s="90"/>
      <c r="N39" s="89">
        <f t="shared" si="2"/>
        <v>1.7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46050.0</v>
      </c>
      <c r="B40" s="86" t="s">
        <v>141</v>
      </c>
      <c r="C40" s="87">
        <v>0.6111111111111112</v>
      </c>
      <c r="D40" s="87">
        <v>0.6270833333333333</v>
      </c>
      <c r="E40" s="86" t="s">
        <v>346</v>
      </c>
      <c r="F40" s="86">
        <v>5.6</v>
      </c>
      <c r="G40" s="86" t="s">
        <v>104</v>
      </c>
      <c r="H40" s="86" t="s">
        <v>105</v>
      </c>
      <c r="I40" s="86" t="s">
        <v>108</v>
      </c>
      <c r="J40" s="86" t="s">
        <v>109</v>
      </c>
      <c r="K40" s="88" t="s">
        <v>898</v>
      </c>
      <c r="L40" s="89"/>
      <c r="M40" s="90"/>
      <c r="N40" s="89">
        <f t="shared" si="2"/>
        <v>5.6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46050.0</v>
      </c>
      <c r="B41" s="86" t="s">
        <v>141</v>
      </c>
      <c r="C41" s="87">
        <v>0.6333333333333333</v>
      </c>
      <c r="D41" s="87">
        <v>0.65</v>
      </c>
      <c r="E41" s="86" t="s">
        <v>245</v>
      </c>
      <c r="F41" s="86">
        <v>1.9</v>
      </c>
      <c r="G41" s="86" t="s">
        <v>108</v>
      </c>
      <c r="H41" s="86" t="s">
        <v>109</v>
      </c>
      <c r="I41" s="86" t="s">
        <v>214</v>
      </c>
      <c r="J41" s="86" t="s">
        <v>215</v>
      </c>
      <c r="K41" s="88" t="s">
        <v>899</v>
      </c>
      <c r="L41" s="89"/>
      <c r="M41" s="89"/>
      <c r="N41" s="89">
        <f t="shared" si="2"/>
        <v>1.9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46050.0</v>
      </c>
      <c r="B42" s="86" t="s">
        <v>141</v>
      </c>
      <c r="C42" s="87">
        <v>0.6756944444444445</v>
      </c>
      <c r="D42" s="87">
        <v>0.6868055555555556</v>
      </c>
      <c r="E42" s="86" t="s">
        <v>329</v>
      </c>
      <c r="F42" s="86">
        <v>3.7</v>
      </c>
      <c r="G42" s="86" t="s">
        <v>214</v>
      </c>
      <c r="H42" s="86" t="s">
        <v>215</v>
      </c>
      <c r="I42" s="86" t="s">
        <v>155</v>
      </c>
      <c r="J42" s="86" t="s">
        <v>156</v>
      </c>
      <c r="K42" s="88" t="s">
        <v>900</v>
      </c>
      <c r="L42" s="89"/>
      <c r="M42" s="89"/>
      <c r="N42" s="89">
        <f t="shared" si="2"/>
        <v>3.7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46050.0</v>
      </c>
      <c r="B43" s="86" t="s">
        <v>141</v>
      </c>
      <c r="C43" s="87">
        <v>0.7076388888888889</v>
      </c>
      <c r="D43" s="87">
        <v>0.7145833333333333</v>
      </c>
      <c r="E43" s="86" t="s">
        <v>854</v>
      </c>
      <c r="F43" s="86">
        <v>1.5</v>
      </c>
      <c r="G43" s="86" t="s">
        <v>155</v>
      </c>
      <c r="H43" s="86" t="s">
        <v>156</v>
      </c>
      <c r="I43" s="86" t="s">
        <v>118</v>
      </c>
      <c r="J43" s="86" t="s">
        <v>119</v>
      </c>
      <c r="K43" s="88" t="s">
        <v>745</v>
      </c>
      <c r="L43" s="89"/>
      <c r="M43" s="89"/>
      <c r="N43" s="89">
        <f t="shared" si="2"/>
        <v>1.5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46050.0</v>
      </c>
      <c r="B44" s="86" t="s">
        <v>141</v>
      </c>
      <c r="C44" s="87">
        <v>0.7729166666666667</v>
      </c>
      <c r="D44" s="87">
        <v>0.7847222222222222</v>
      </c>
      <c r="E44" s="86" t="s">
        <v>266</v>
      </c>
      <c r="F44" s="86">
        <v>4.1</v>
      </c>
      <c r="G44" s="86" t="s">
        <v>118</v>
      </c>
      <c r="H44" s="86" t="s">
        <v>119</v>
      </c>
      <c r="I44" s="86" t="s">
        <v>239</v>
      </c>
      <c r="J44" s="86" t="s">
        <v>240</v>
      </c>
      <c r="K44" s="88" t="s">
        <v>901</v>
      </c>
      <c r="L44" s="89"/>
      <c r="M44" s="90"/>
      <c r="N44" s="89">
        <f t="shared" si="2"/>
        <v>4.1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46050.0</v>
      </c>
      <c r="B45" s="86" t="s">
        <v>141</v>
      </c>
      <c r="C45" s="87">
        <v>0.8041666666666667</v>
      </c>
      <c r="D45" s="87">
        <v>0.8180555555555555</v>
      </c>
      <c r="E45" s="86" t="s">
        <v>400</v>
      </c>
      <c r="F45" s="86">
        <v>6.5</v>
      </c>
      <c r="G45" s="86" t="s">
        <v>239</v>
      </c>
      <c r="H45" s="86" t="s">
        <v>240</v>
      </c>
      <c r="I45" s="86" t="s">
        <v>214</v>
      </c>
      <c r="J45" s="86" t="s">
        <v>215</v>
      </c>
      <c r="K45" s="88" t="s">
        <v>517</v>
      </c>
      <c r="L45" s="89"/>
      <c r="M45" s="89"/>
      <c r="N45" s="89">
        <f t="shared" si="2"/>
        <v>6.5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46050.0</v>
      </c>
      <c r="B46" s="86" t="s">
        <v>141</v>
      </c>
      <c r="C46" s="87">
        <v>0.8645833333333334</v>
      </c>
      <c r="D46" s="87">
        <v>0.8722222222222222</v>
      </c>
      <c r="E46" s="86" t="s">
        <v>629</v>
      </c>
      <c r="F46" s="86">
        <v>2.8</v>
      </c>
      <c r="G46" s="86" t="s">
        <v>214</v>
      </c>
      <c r="H46" s="86" t="s">
        <v>215</v>
      </c>
      <c r="I46" s="86" t="s">
        <v>172</v>
      </c>
      <c r="J46" s="86" t="s">
        <v>173</v>
      </c>
      <c r="K46" s="88" t="s">
        <v>281</v>
      </c>
      <c r="L46" s="89"/>
      <c r="M46" s="90"/>
      <c r="N46" s="89">
        <f t="shared" si="2"/>
        <v>2.8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46050.0</v>
      </c>
      <c r="B47" s="86" t="s">
        <v>141</v>
      </c>
      <c r="C47" s="87">
        <v>0.9263888888888889</v>
      </c>
      <c r="D47" s="87">
        <v>0.9479166666666666</v>
      </c>
      <c r="E47" s="86"/>
      <c r="F47" s="86">
        <v>15.8</v>
      </c>
      <c r="G47" s="86" t="s">
        <v>172</v>
      </c>
      <c r="H47" s="86" t="s">
        <v>173</v>
      </c>
      <c r="I47" s="86" t="s">
        <v>102</v>
      </c>
      <c r="J47" s="86" t="s">
        <v>103</v>
      </c>
      <c r="K47" s="88" t="s">
        <v>123</v>
      </c>
      <c r="L47" s="89"/>
      <c r="M47" s="90">
        <v>-15.0</v>
      </c>
      <c r="N47" s="89">
        <f t="shared" si="2"/>
        <v>0.8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46051.0</v>
      </c>
      <c r="B48" s="86" t="s">
        <v>152</v>
      </c>
      <c r="C48" s="87">
        <v>0.5381944444444444</v>
      </c>
      <c r="D48" s="87">
        <v>0.5576388888888889</v>
      </c>
      <c r="E48" s="86" t="s">
        <v>260</v>
      </c>
      <c r="F48" s="86">
        <v>17.2</v>
      </c>
      <c r="G48" s="86" t="s">
        <v>102</v>
      </c>
      <c r="H48" s="86" t="s">
        <v>103</v>
      </c>
      <c r="I48" s="86"/>
      <c r="J48" s="86" t="s">
        <v>902</v>
      </c>
      <c r="K48" s="88" t="s">
        <v>903</v>
      </c>
      <c r="L48" s="89"/>
      <c r="M48" s="90">
        <v>-15.0</v>
      </c>
      <c r="N48" s="89">
        <f t="shared" si="2"/>
        <v>2.2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46051.0</v>
      </c>
      <c r="B49" s="86" t="s">
        <v>152</v>
      </c>
      <c r="C49" s="87">
        <v>0.5715277777777777</v>
      </c>
      <c r="D49" s="87">
        <v>0.5819444444444445</v>
      </c>
      <c r="E49" s="86" t="s">
        <v>904</v>
      </c>
      <c r="F49" s="86">
        <v>5.8</v>
      </c>
      <c r="G49" s="86"/>
      <c r="H49" s="86" t="s">
        <v>902</v>
      </c>
      <c r="I49" s="86" t="s">
        <v>253</v>
      </c>
      <c r="J49" s="86" t="s">
        <v>254</v>
      </c>
      <c r="K49" s="88" t="s">
        <v>905</v>
      </c>
      <c r="L49" s="89"/>
      <c r="M49" s="90"/>
      <c r="N49" s="89">
        <f t="shared" si="2"/>
        <v>5.8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46051.0</v>
      </c>
      <c r="B50" s="86" t="s">
        <v>152</v>
      </c>
      <c r="C50" s="87">
        <v>0.6902777777777778</v>
      </c>
      <c r="D50" s="87">
        <v>0.7194444444444444</v>
      </c>
      <c r="E50" s="86" t="s">
        <v>231</v>
      </c>
      <c r="F50" s="86">
        <v>6.9</v>
      </c>
      <c r="G50" s="86" t="s">
        <v>253</v>
      </c>
      <c r="H50" s="86" t="s">
        <v>254</v>
      </c>
      <c r="I50" s="86" t="s">
        <v>236</v>
      </c>
      <c r="J50" s="86" t="s">
        <v>237</v>
      </c>
      <c r="K50" s="88" t="s">
        <v>906</v>
      </c>
      <c r="L50" s="89"/>
      <c r="M50" s="89"/>
      <c r="N50" s="89">
        <f t="shared" si="2"/>
        <v>6.9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46051.0</v>
      </c>
      <c r="B51" s="86" t="s">
        <v>152</v>
      </c>
      <c r="C51" s="87">
        <v>0.75</v>
      </c>
      <c r="D51" s="87">
        <v>0.7708333333333334</v>
      </c>
      <c r="E51" s="86" t="s">
        <v>590</v>
      </c>
      <c r="F51" s="86">
        <v>7.6</v>
      </c>
      <c r="G51" s="86" t="s">
        <v>236</v>
      </c>
      <c r="H51" s="86" t="s">
        <v>237</v>
      </c>
      <c r="I51" s="86" t="s">
        <v>250</v>
      </c>
      <c r="J51" s="86" t="s">
        <v>251</v>
      </c>
      <c r="K51" s="88" t="s">
        <v>517</v>
      </c>
      <c r="L51" s="89"/>
      <c r="M51" s="89"/>
      <c r="N51" s="89">
        <f t="shared" si="2"/>
        <v>7.6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46051.0</v>
      </c>
      <c r="B52" s="86" t="s">
        <v>152</v>
      </c>
      <c r="C52" s="87">
        <v>0.7861111111111111</v>
      </c>
      <c r="D52" s="87">
        <v>0.79375</v>
      </c>
      <c r="E52" s="86" t="s">
        <v>234</v>
      </c>
      <c r="F52" s="86">
        <v>3.2</v>
      </c>
      <c r="G52" s="86" t="s">
        <v>250</v>
      </c>
      <c r="H52" s="86" t="s">
        <v>251</v>
      </c>
      <c r="I52" s="86" t="s">
        <v>214</v>
      </c>
      <c r="J52" s="86" t="s">
        <v>215</v>
      </c>
      <c r="K52" s="88" t="s">
        <v>517</v>
      </c>
      <c r="L52" s="89"/>
      <c r="M52" s="89"/>
      <c r="N52" s="89">
        <f t="shared" si="2"/>
        <v>3.2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46051.0</v>
      </c>
      <c r="B53" s="86" t="s">
        <v>152</v>
      </c>
      <c r="C53" s="87">
        <v>0.8152777777777778</v>
      </c>
      <c r="D53" s="87">
        <v>0.8222222222222222</v>
      </c>
      <c r="E53" s="86" t="s">
        <v>203</v>
      </c>
      <c r="F53" s="86">
        <v>2.4</v>
      </c>
      <c r="G53" s="86" t="s">
        <v>214</v>
      </c>
      <c r="H53" s="86" t="s">
        <v>215</v>
      </c>
      <c r="I53" s="86" t="s">
        <v>167</v>
      </c>
      <c r="J53" s="86" t="s">
        <v>168</v>
      </c>
      <c r="K53" s="88" t="s">
        <v>907</v>
      </c>
      <c r="L53" s="89"/>
      <c r="M53" s="89"/>
      <c r="N53" s="89">
        <f t="shared" si="2"/>
        <v>2.4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46051.0</v>
      </c>
      <c r="B54" s="86" t="s">
        <v>152</v>
      </c>
      <c r="C54" s="87">
        <v>0.8506944444444444</v>
      </c>
      <c r="D54" s="87">
        <v>0.8638888888888889</v>
      </c>
      <c r="E54" s="86" t="s">
        <v>129</v>
      </c>
      <c r="F54" s="86">
        <v>5.6</v>
      </c>
      <c r="G54" s="86" t="s">
        <v>167</v>
      </c>
      <c r="H54" s="86" t="s">
        <v>168</v>
      </c>
      <c r="I54" s="86" t="s">
        <v>221</v>
      </c>
      <c r="J54" s="86" t="s">
        <v>222</v>
      </c>
      <c r="K54" s="88" t="s">
        <v>689</v>
      </c>
      <c r="L54" s="89"/>
      <c r="M54" s="89"/>
      <c r="N54" s="89">
        <f t="shared" si="2"/>
        <v>5.6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46051.0</v>
      </c>
      <c r="B55" s="86" t="s">
        <v>152</v>
      </c>
      <c r="C55" s="87">
        <v>0.8784722222222222</v>
      </c>
      <c r="D55" s="87">
        <v>0.8902777777777777</v>
      </c>
      <c r="E55" s="86" t="s">
        <v>232</v>
      </c>
      <c r="F55" s="86">
        <v>6.3</v>
      </c>
      <c r="G55" s="86" t="s">
        <v>221</v>
      </c>
      <c r="H55" s="86" t="s">
        <v>222</v>
      </c>
      <c r="I55" s="86" t="s">
        <v>172</v>
      </c>
      <c r="J55" s="86" t="s">
        <v>173</v>
      </c>
      <c r="K55" s="88" t="s">
        <v>216</v>
      </c>
      <c r="L55" s="89"/>
      <c r="M55" s="89"/>
      <c r="N55" s="89">
        <f t="shared" si="2"/>
        <v>6.3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46051.0</v>
      </c>
      <c r="B56" s="86" t="s">
        <v>152</v>
      </c>
      <c r="C56" s="87">
        <v>0.8979166666666667</v>
      </c>
      <c r="D56" s="87">
        <v>0.91875</v>
      </c>
      <c r="E56" s="93"/>
      <c r="F56" s="86">
        <v>15.7</v>
      </c>
      <c r="G56" s="86" t="s">
        <v>172</v>
      </c>
      <c r="H56" s="86" t="s">
        <v>173</v>
      </c>
      <c r="I56" s="86" t="s">
        <v>102</v>
      </c>
      <c r="J56" s="86" t="s">
        <v>103</v>
      </c>
      <c r="K56" s="94"/>
      <c r="L56" s="89"/>
      <c r="M56" s="90">
        <v>-15.0</v>
      </c>
      <c r="N56" s="89">
        <f t="shared" si="2"/>
        <v>0.7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46052.0</v>
      </c>
      <c r="B57" s="86" t="s">
        <v>163</v>
      </c>
      <c r="C57" s="87">
        <v>0.5868055555555556</v>
      </c>
      <c r="D57" s="87">
        <v>0.6375</v>
      </c>
      <c r="E57" s="86" t="s">
        <v>208</v>
      </c>
      <c r="F57" s="86">
        <v>27.3</v>
      </c>
      <c r="G57" s="86" t="s">
        <v>102</v>
      </c>
      <c r="H57" s="86" t="s">
        <v>103</v>
      </c>
      <c r="I57" s="93"/>
      <c r="J57" s="86" t="s">
        <v>481</v>
      </c>
      <c r="K57" s="88" t="s">
        <v>908</v>
      </c>
      <c r="L57" s="89"/>
      <c r="M57" s="90">
        <v>-15.0</v>
      </c>
      <c r="N57" s="89">
        <f t="shared" si="2"/>
        <v>12.3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46052.0</v>
      </c>
      <c r="B58" s="86" t="s">
        <v>163</v>
      </c>
      <c r="C58" s="87">
        <v>0.6472222222222223</v>
      </c>
      <c r="D58" s="87">
        <v>0.675</v>
      </c>
      <c r="E58" s="86" t="s">
        <v>892</v>
      </c>
      <c r="F58" s="86">
        <v>9.5</v>
      </c>
      <c r="G58" s="93"/>
      <c r="H58" s="86" t="s">
        <v>481</v>
      </c>
      <c r="I58" s="86" t="s">
        <v>118</v>
      </c>
      <c r="J58" s="86" t="s">
        <v>119</v>
      </c>
      <c r="K58" s="88" t="s">
        <v>569</v>
      </c>
      <c r="L58" s="89"/>
      <c r="M58" s="89"/>
      <c r="N58" s="89">
        <f t="shared" si="2"/>
        <v>9.5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46052.0</v>
      </c>
      <c r="B59" s="86" t="s">
        <v>163</v>
      </c>
      <c r="C59" s="87">
        <v>0.7576388888888889</v>
      </c>
      <c r="D59" s="87">
        <v>0.7652777777777777</v>
      </c>
      <c r="E59" s="86" t="s">
        <v>260</v>
      </c>
      <c r="F59" s="86">
        <v>2.4</v>
      </c>
      <c r="G59" s="86" t="s">
        <v>118</v>
      </c>
      <c r="H59" s="86" t="s">
        <v>119</v>
      </c>
      <c r="I59" s="86" t="s">
        <v>214</v>
      </c>
      <c r="J59" s="86" t="s">
        <v>215</v>
      </c>
      <c r="K59" s="88" t="s">
        <v>569</v>
      </c>
      <c r="L59" s="89"/>
      <c r="M59" s="89"/>
      <c r="N59" s="89">
        <f t="shared" si="2"/>
        <v>2.4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46052.0</v>
      </c>
      <c r="B60" s="86" t="s">
        <v>163</v>
      </c>
      <c r="C60" s="87">
        <v>0.7791666666666667</v>
      </c>
      <c r="D60" s="87">
        <v>0.8125</v>
      </c>
      <c r="E60" s="86" t="s">
        <v>687</v>
      </c>
      <c r="F60" s="86">
        <v>12.5</v>
      </c>
      <c r="G60" s="86" t="s">
        <v>214</v>
      </c>
      <c r="H60" s="86" t="s">
        <v>215</v>
      </c>
      <c r="I60" s="86" t="s">
        <v>239</v>
      </c>
      <c r="J60" s="86" t="s">
        <v>240</v>
      </c>
      <c r="K60" s="88" t="s">
        <v>569</v>
      </c>
      <c r="L60" s="89"/>
      <c r="M60" s="89"/>
      <c r="N60" s="89">
        <f t="shared" si="2"/>
        <v>12.5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46052.0</v>
      </c>
      <c r="B61" s="86" t="s">
        <v>163</v>
      </c>
      <c r="C61" s="87">
        <v>0.8354166666666667</v>
      </c>
      <c r="D61" s="87">
        <v>0.8631944444444445</v>
      </c>
      <c r="E61" s="86" t="s">
        <v>170</v>
      </c>
      <c r="F61" s="86">
        <v>10.5</v>
      </c>
      <c r="G61" s="86" t="s">
        <v>239</v>
      </c>
      <c r="H61" s="86" t="s">
        <v>240</v>
      </c>
      <c r="I61" s="86" t="s">
        <v>246</v>
      </c>
      <c r="J61" s="86" t="s">
        <v>247</v>
      </c>
      <c r="K61" s="88" t="s">
        <v>909</v>
      </c>
      <c r="L61" s="89"/>
      <c r="M61" s="89"/>
      <c r="N61" s="89">
        <f t="shared" si="2"/>
        <v>10.5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46052.0</v>
      </c>
      <c r="B62" s="86" t="s">
        <v>163</v>
      </c>
      <c r="C62" s="87">
        <v>0.9631944444444445</v>
      </c>
      <c r="D62" s="87">
        <v>0.9868055555555556</v>
      </c>
      <c r="E62" s="86" t="s">
        <v>160</v>
      </c>
      <c r="F62" s="86">
        <v>21.1</v>
      </c>
      <c r="G62" s="86" t="s">
        <v>246</v>
      </c>
      <c r="H62" s="86" t="s">
        <v>247</v>
      </c>
      <c r="I62" s="93"/>
      <c r="J62" s="86" t="s">
        <v>151</v>
      </c>
      <c r="K62" s="94"/>
      <c r="L62" s="89"/>
      <c r="M62" s="90">
        <v>-15.0</v>
      </c>
      <c r="N62" s="89">
        <f t="shared" si="2"/>
        <v>6.1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46052.0</v>
      </c>
      <c r="B63" s="86" t="s">
        <v>163</v>
      </c>
      <c r="C63" s="87">
        <v>0.9993055555555556</v>
      </c>
      <c r="D63" s="87">
        <v>0.002777777777777778</v>
      </c>
      <c r="E63" s="93"/>
      <c r="F63" s="86">
        <v>1.4</v>
      </c>
      <c r="G63" s="93"/>
      <c r="H63" s="86" t="s">
        <v>151</v>
      </c>
      <c r="I63" s="86" t="s">
        <v>102</v>
      </c>
      <c r="J63" s="86" t="s">
        <v>103</v>
      </c>
      <c r="K63" s="94"/>
      <c r="L63" s="89"/>
      <c r="M63" s="89"/>
      <c r="N63" s="89">
        <f t="shared" si="2"/>
        <v>1.4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910</v>
      </c>
      <c r="B1" s="2"/>
      <c r="C1" s="2"/>
      <c r="D1" s="2"/>
      <c r="E1" s="3"/>
      <c r="F1" s="4" t="s">
        <v>1</v>
      </c>
      <c r="G1" s="5"/>
      <c r="H1" s="103">
        <v>46047.0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/>
      <c r="D4" s="24"/>
      <c r="E4" s="32">
        <v>0.6145833333333334</v>
      </c>
      <c r="F4" s="32">
        <v>0.625</v>
      </c>
      <c r="G4" s="32">
        <v>0.5625</v>
      </c>
      <c r="H4" s="32">
        <v>0.5208333333333334</v>
      </c>
      <c r="I4" s="33"/>
      <c r="J4" s="33"/>
      <c r="K4" s="34" t="s">
        <v>22</v>
      </c>
      <c r="L4" s="35"/>
      <c r="M4" s="36">
        <f>SUM(M6)+M12</f>
        <v>39.41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/>
      <c r="D5" s="24"/>
      <c r="E5" s="32">
        <v>0.8229166666666666</v>
      </c>
      <c r="F5" s="32">
        <v>0.9166666666666666</v>
      </c>
      <c r="G5" s="32">
        <v>0.8368055555555556</v>
      </c>
      <c r="H5" s="32">
        <v>0.7916666666666666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/>
      <c r="D6" s="24"/>
      <c r="E6" s="38">
        <v>5.0</v>
      </c>
      <c r="F6" s="38">
        <v>7.0</v>
      </c>
      <c r="G6" s="38">
        <v>6.58</v>
      </c>
      <c r="H6" s="38">
        <v>7.5</v>
      </c>
      <c r="I6" s="39"/>
      <c r="J6" s="39"/>
      <c r="K6" s="40" t="s">
        <v>911</v>
      </c>
      <c r="L6" s="41"/>
      <c r="M6" s="42">
        <f>SUM(C11:J11)</f>
        <v>39.41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912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913</v>
      </c>
      <c r="B8" s="24"/>
      <c r="C8" s="37"/>
      <c r="D8" s="24"/>
      <c r="E8" s="38">
        <v>0.75</v>
      </c>
      <c r="F8" s="38">
        <v>3.5</v>
      </c>
      <c r="G8" s="38">
        <v>2.0</v>
      </c>
      <c r="H8" s="38">
        <v>0.5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914</v>
      </c>
      <c r="B9" s="24"/>
      <c r="C9" s="37">
        <v>3.58</v>
      </c>
      <c r="D9" s="24"/>
      <c r="E9" s="38"/>
      <c r="F9" s="38">
        <v>0.5</v>
      </c>
      <c r="G9" s="38"/>
      <c r="H9" s="38">
        <v>2.5</v>
      </c>
      <c r="I9" s="39"/>
      <c r="J9" s="39"/>
      <c r="K9" s="51" t="s">
        <v>31</v>
      </c>
      <c r="L9" s="52"/>
      <c r="M9" s="53">
        <f>SUM(C8:J9)</f>
        <v>13.33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120.9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915</v>
      </c>
      <c r="B11" s="24"/>
      <c r="C11" s="58">
        <f>SUM(C6+C7+C8+C9-C10)</f>
        <v>3.58</v>
      </c>
      <c r="D11" s="59"/>
      <c r="E11" s="60">
        <f t="shared" ref="E11:J11" si="1">SUM(E6+E7+E8+E9-E10)</f>
        <v>5.75</v>
      </c>
      <c r="F11" s="60">
        <f t="shared" si="1"/>
        <v>11</v>
      </c>
      <c r="G11" s="60">
        <f t="shared" si="1"/>
        <v>8.58</v>
      </c>
      <c r="H11" s="60">
        <f t="shared" si="1"/>
        <v>10.5</v>
      </c>
      <c r="I11" s="60">
        <f t="shared" si="1"/>
        <v>0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916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3.58</v>
      </c>
      <c r="K14" s="71" t="s">
        <v>917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0.75</v>
      </c>
      <c r="F15" s="71" t="s">
        <v>918</v>
      </c>
      <c r="G15" s="5"/>
      <c r="H15" s="5"/>
      <c r="I15" s="24"/>
      <c r="J15" s="70" t="str">
        <f>E9</f>
        <v/>
      </c>
      <c r="K15" s="71"/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3.5</v>
      </c>
      <c r="F16" s="71" t="s">
        <v>919</v>
      </c>
      <c r="G16" s="5"/>
      <c r="H16" s="5"/>
      <c r="I16" s="24"/>
      <c r="J16" s="70">
        <f>F9</f>
        <v>0.5</v>
      </c>
      <c r="K16" s="71" t="s">
        <v>920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2</v>
      </c>
      <c r="F17" s="71" t="s">
        <v>921</v>
      </c>
      <c r="G17" s="5"/>
      <c r="H17" s="5"/>
      <c r="I17" s="24"/>
      <c r="J17" s="70" t="str">
        <f>G9</f>
        <v/>
      </c>
      <c r="K17" s="71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0.5</v>
      </c>
      <c r="F18" s="71" t="s">
        <v>918</v>
      </c>
      <c r="G18" s="5"/>
      <c r="H18" s="5"/>
      <c r="I18" s="24"/>
      <c r="J18" s="70">
        <f>H9</f>
        <v>2.5</v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922</v>
      </c>
      <c r="H22" s="80" t="s">
        <v>58</v>
      </c>
      <c r="I22" s="80" t="s">
        <v>923</v>
      </c>
      <c r="J22" s="80" t="s">
        <v>60</v>
      </c>
      <c r="K22" s="81" t="s">
        <v>924</v>
      </c>
      <c r="L22" s="82" t="s">
        <v>925</v>
      </c>
      <c r="M22" s="83" t="s">
        <v>926</v>
      </c>
      <c r="N22" s="80" t="s">
        <v>64</v>
      </c>
      <c r="O22" s="13"/>
      <c r="P22" s="84" t="s">
        <v>927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46042.0</v>
      </c>
      <c r="B23" s="86" t="s">
        <v>124</v>
      </c>
      <c r="C23" s="87">
        <v>0.5805555555555556</v>
      </c>
      <c r="D23" s="87">
        <v>0.6152777777777778</v>
      </c>
      <c r="E23" s="86" t="s">
        <v>232</v>
      </c>
      <c r="F23" s="86">
        <v>21.3</v>
      </c>
      <c r="G23" s="86" t="s">
        <v>102</v>
      </c>
      <c r="H23" s="86" t="s">
        <v>103</v>
      </c>
      <c r="I23" s="86" t="s">
        <v>928</v>
      </c>
      <c r="J23" s="86" t="s">
        <v>929</v>
      </c>
      <c r="K23" s="88" t="s">
        <v>930</v>
      </c>
      <c r="L23" s="89"/>
      <c r="M23" s="90">
        <v>-15.0</v>
      </c>
      <c r="N23" s="89">
        <f t="shared" ref="N23:N500" si="2">F23+M23</f>
        <v>6.3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46042.0</v>
      </c>
      <c r="B24" s="86" t="s">
        <v>124</v>
      </c>
      <c r="C24" s="87">
        <v>0.6229166666666667</v>
      </c>
      <c r="D24" s="87">
        <v>0.6277777777777778</v>
      </c>
      <c r="E24" s="86" t="s">
        <v>427</v>
      </c>
      <c r="F24" s="86">
        <v>2.0</v>
      </c>
      <c r="G24" s="86" t="s">
        <v>928</v>
      </c>
      <c r="H24" s="86" t="s">
        <v>929</v>
      </c>
      <c r="I24" s="86" t="s">
        <v>931</v>
      </c>
      <c r="J24" s="86" t="s">
        <v>932</v>
      </c>
      <c r="K24" s="88" t="s">
        <v>933</v>
      </c>
      <c r="L24" s="89"/>
      <c r="M24" s="89"/>
      <c r="N24" s="89">
        <f t="shared" si="2"/>
        <v>2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46042.0</v>
      </c>
      <c r="B25" s="86" t="s">
        <v>124</v>
      </c>
      <c r="C25" s="87">
        <v>0.6916666666666667</v>
      </c>
      <c r="D25" s="87">
        <v>0.6958333333333333</v>
      </c>
      <c r="E25" s="86" t="s">
        <v>220</v>
      </c>
      <c r="F25" s="86">
        <v>1.8</v>
      </c>
      <c r="G25" s="86" t="s">
        <v>931</v>
      </c>
      <c r="H25" s="86" t="s">
        <v>932</v>
      </c>
      <c r="I25" s="86" t="s">
        <v>934</v>
      </c>
      <c r="J25" s="86" t="s">
        <v>935</v>
      </c>
      <c r="K25" s="88" t="s">
        <v>933</v>
      </c>
      <c r="L25" s="89"/>
      <c r="M25" s="89"/>
      <c r="N25" s="89">
        <f t="shared" si="2"/>
        <v>1.8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46042.0</v>
      </c>
      <c r="B26" s="86" t="s">
        <v>124</v>
      </c>
      <c r="C26" s="87">
        <v>0.7319444444444444</v>
      </c>
      <c r="D26" s="87">
        <v>0.7604166666666666</v>
      </c>
      <c r="E26" s="86" t="s">
        <v>687</v>
      </c>
      <c r="F26" s="86">
        <v>7.6</v>
      </c>
      <c r="G26" s="86" t="s">
        <v>934</v>
      </c>
      <c r="H26" s="86" t="s">
        <v>935</v>
      </c>
      <c r="I26" s="86" t="s">
        <v>936</v>
      </c>
      <c r="J26" s="86" t="s">
        <v>937</v>
      </c>
      <c r="K26" s="88" t="s">
        <v>281</v>
      </c>
      <c r="L26" s="89"/>
      <c r="M26" s="89"/>
      <c r="N26" s="89">
        <f t="shared" si="2"/>
        <v>7.6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46042.0</v>
      </c>
      <c r="B27" s="86" t="s">
        <v>124</v>
      </c>
      <c r="C27" s="87">
        <v>0.7833333333333333</v>
      </c>
      <c r="D27" s="87">
        <v>0.7944444444444444</v>
      </c>
      <c r="E27" s="86" t="s">
        <v>266</v>
      </c>
      <c r="F27" s="86">
        <v>6.1</v>
      </c>
      <c r="G27" s="86" t="s">
        <v>936</v>
      </c>
      <c r="H27" s="86" t="s">
        <v>937</v>
      </c>
      <c r="I27" s="86" t="s">
        <v>938</v>
      </c>
      <c r="J27" s="86" t="s">
        <v>939</v>
      </c>
      <c r="K27" s="88" t="s">
        <v>216</v>
      </c>
      <c r="L27" s="89"/>
      <c r="M27" s="89"/>
      <c r="N27" s="89">
        <f t="shared" si="2"/>
        <v>6.1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46042.0</v>
      </c>
      <c r="B28" s="86" t="s">
        <v>124</v>
      </c>
      <c r="C28" s="87">
        <v>0.8138888888888889</v>
      </c>
      <c r="D28" s="87">
        <v>0.8430555555555556</v>
      </c>
      <c r="E28" s="86"/>
      <c r="F28" s="86">
        <v>27.1</v>
      </c>
      <c r="G28" s="86" t="s">
        <v>938</v>
      </c>
      <c r="H28" s="86" t="s">
        <v>939</v>
      </c>
      <c r="I28" s="86" t="s">
        <v>102</v>
      </c>
      <c r="J28" s="86" t="s">
        <v>103</v>
      </c>
      <c r="K28" s="88" t="s">
        <v>165</v>
      </c>
      <c r="L28" s="89"/>
      <c r="M28" s="90">
        <v>-15.0</v>
      </c>
      <c r="N28" s="89">
        <f t="shared" si="2"/>
        <v>12.1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46043.0</v>
      </c>
      <c r="B29" s="86" t="s">
        <v>141</v>
      </c>
      <c r="C29" s="87">
        <v>0.6020833333333333</v>
      </c>
      <c r="D29" s="87">
        <v>0.6361111111111111</v>
      </c>
      <c r="E29" s="86" t="s">
        <v>127</v>
      </c>
      <c r="F29" s="86">
        <v>21.1</v>
      </c>
      <c r="G29" s="86" t="s">
        <v>102</v>
      </c>
      <c r="H29" s="86" t="s">
        <v>103</v>
      </c>
      <c r="I29" s="86" t="s">
        <v>253</v>
      </c>
      <c r="J29" s="86" t="s">
        <v>254</v>
      </c>
      <c r="K29" s="88" t="s">
        <v>940</v>
      </c>
      <c r="L29" s="89"/>
      <c r="M29" s="90">
        <v>-15.0</v>
      </c>
      <c r="N29" s="89">
        <f t="shared" si="2"/>
        <v>6.1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46043.0</v>
      </c>
      <c r="B30" s="86" t="s">
        <v>141</v>
      </c>
      <c r="C30" s="87">
        <v>0.6861111111111111</v>
      </c>
      <c r="D30" s="87">
        <v>0.6944444444444444</v>
      </c>
      <c r="E30" s="86" t="s">
        <v>261</v>
      </c>
      <c r="F30" s="86">
        <v>2.6</v>
      </c>
      <c r="G30" s="86" t="s">
        <v>253</v>
      </c>
      <c r="H30" s="86" t="s">
        <v>254</v>
      </c>
      <c r="I30" s="86" t="s">
        <v>243</v>
      </c>
      <c r="J30" s="86" t="s">
        <v>244</v>
      </c>
      <c r="K30" s="88" t="s">
        <v>941</v>
      </c>
      <c r="L30" s="89"/>
      <c r="M30" s="90"/>
      <c r="N30" s="89">
        <f t="shared" si="2"/>
        <v>2.6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46043.0</v>
      </c>
      <c r="B31" s="86" t="s">
        <v>141</v>
      </c>
      <c r="C31" s="87">
        <v>0.7263888888888889</v>
      </c>
      <c r="D31" s="87">
        <v>0.7527777777777778</v>
      </c>
      <c r="E31" s="86" t="s">
        <v>654</v>
      </c>
      <c r="F31" s="86">
        <v>9.3</v>
      </c>
      <c r="G31" s="86" t="s">
        <v>243</v>
      </c>
      <c r="H31" s="86" t="s">
        <v>244</v>
      </c>
      <c r="I31" s="86" t="s">
        <v>236</v>
      </c>
      <c r="J31" s="86" t="s">
        <v>237</v>
      </c>
      <c r="K31" s="88" t="s">
        <v>942</v>
      </c>
      <c r="L31" s="89"/>
      <c r="M31" s="89"/>
      <c r="N31" s="89">
        <f t="shared" si="2"/>
        <v>9.3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46043.0</v>
      </c>
      <c r="B32" s="86" t="s">
        <v>141</v>
      </c>
      <c r="C32" s="87">
        <v>0.7701388888888889</v>
      </c>
      <c r="D32" s="87">
        <v>0.7986111111111112</v>
      </c>
      <c r="E32" s="86" t="s">
        <v>161</v>
      </c>
      <c r="F32" s="86">
        <v>7.1</v>
      </c>
      <c r="G32" s="86" t="s">
        <v>236</v>
      </c>
      <c r="H32" s="86" t="s">
        <v>237</v>
      </c>
      <c r="I32" s="86" t="s">
        <v>239</v>
      </c>
      <c r="J32" s="86" t="s">
        <v>240</v>
      </c>
      <c r="K32" s="88" t="s">
        <v>943</v>
      </c>
      <c r="L32" s="89"/>
      <c r="M32" s="89"/>
      <c r="N32" s="89">
        <f t="shared" si="2"/>
        <v>7.1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46043.0</v>
      </c>
      <c r="B33" s="86" t="s">
        <v>141</v>
      </c>
      <c r="C33" s="87">
        <v>0.8631944444444445</v>
      </c>
      <c r="D33" s="87">
        <v>0.8638888888888889</v>
      </c>
      <c r="E33" s="86" t="s">
        <v>412</v>
      </c>
      <c r="F33" s="86">
        <v>0.4</v>
      </c>
      <c r="G33" s="86" t="s">
        <v>239</v>
      </c>
      <c r="H33" s="86" t="s">
        <v>240</v>
      </c>
      <c r="I33" s="86" t="s">
        <v>263</v>
      </c>
      <c r="J33" s="86" t="s">
        <v>264</v>
      </c>
      <c r="K33" s="88" t="s">
        <v>944</v>
      </c>
      <c r="L33" s="89"/>
      <c r="M33" s="89"/>
      <c r="N33" s="89">
        <f t="shared" si="2"/>
        <v>0.4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46043.0</v>
      </c>
      <c r="B34" s="86" t="s">
        <v>141</v>
      </c>
      <c r="C34" s="87">
        <v>0.8951388888888889</v>
      </c>
      <c r="D34" s="87">
        <v>0.9076388888888889</v>
      </c>
      <c r="E34" s="86" t="s">
        <v>232</v>
      </c>
      <c r="F34" s="86">
        <v>4.1</v>
      </c>
      <c r="G34" s="86" t="s">
        <v>263</v>
      </c>
      <c r="H34" s="86" t="s">
        <v>264</v>
      </c>
      <c r="I34" s="86" t="s">
        <v>172</v>
      </c>
      <c r="J34" s="86" t="s">
        <v>173</v>
      </c>
      <c r="K34" s="88" t="s">
        <v>745</v>
      </c>
      <c r="L34" s="89"/>
      <c r="M34" s="89"/>
      <c r="N34" s="89">
        <f t="shared" si="2"/>
        <v>4.1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46043.0</v>
      </c>
      <c r="B35" s="86" t="s">
        <v>141</v>
      </c>
      <c r="C35" s="87">
        <v>0.9152777777777777</v>
      </c>
      <c r="D35" s="87">
        <v>0.94375</v>
      </c>
      <c r="E35" s="93"/>
      <c r="F35" s="86">
        <v>16.1</v>
      </c>
      <c r="G35" s="86" t="s">
        <v>172</v>
      </c>
      <c r="H35" s="86" t="s">
        <v>173</v>
      </c>
      <c r="I35" s="86" t="s">
        <v>102</v>
      </c>
      <c r="J35" s="86" t="s">
        <v>103</v>
      </c>
      <c r="K35" s="88"/>
      <c r="L35" s="89"/>
      <c r="M35" s="90">
        <v>-15.0</v>
      </c>
      <c r="N35" s="89">
        <f t="shared" si="2"/>
        <v>1.1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46044.0</v>
      </c>
      <c r="B36" s="86" t="s">
        <v>152</v>
      </c>
      <c r="C36" s="87">
        <v>0.5458333333333333</v>
      </c>
      <c r="D36" s="87">
        <v>0.5611111111111111</v>
      </c>
      <c r="E36" s="86" t="s">
        <v>232</v>
      </c>
      <c r="F36" s="86">
        <v>12.7</v>
      </c>
      <c r="G36" s="86" t="s">
        <v>102</v>
      </c>
      <c r="H36" s="86" t="s">
        <v>103</v>
      </c>
      <c r="I36" s="86" t="s">
        <v>112</v>
      </c>
      <c r="J36" s="86" t="s">
        <v>113</v>
      </c>
      <c r="K36" s="88" t="s">
        <v>945</v>
      </c>
      <c r="L36" s="89"/>
      <c r="M36" s="90">
        <v>-15.0</v>
      </c>
      <c r="N36" s="89">
        <f t="shared" si="2"/>
        <v>-2.3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46044.0</v>
      </c>
      <c r="B37" s="86" t="s">
        <v>152</v>
      </c>
      <c r="C37" s="87">
        <v>0.56875</v>
      </c>
      <c r="D37" s="87">
        <v>0.58125</v>
      </c>
      <c r="E37" s="86" t="s">
        <v>475</v>
      </c>
      <c r="F37" s="86">
        <v>3.3</v>
      </c>
      <c r="G37" s="86" t="s">
        <v>112</v>
      </c>
      <c r="H37" s="86" t="s">
        <v>113</v>
      </c>
      <c r="I37" s="86" t="s">
        <v>112</v>
      </c>
      <c r="J37" s="86" t="s">
        <v>113</v>
      </c>
      <c r="K37" s="88" t="s">
        <v>946</v>
      </c>
      <c r="L37" s="89"/>
      <c r="M37" s="89"/>
      <c r="N37" s="89">
        <f t="shared" si="2"/>
        <v>3.3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46044.0</v>
      </c>
      <c r="B38" s="86" t="s">
        <v>152</v>
      </c>
      <c r="C38" s="87">
        <v>0.6368055555555555</v>
      </c>
      <c r="D38" s="87">
        <v>0.6611111111111111</v>
      </c>
      <c r="E38" s="86" t="s">
        <v>271</v>
      </c>
      <c r="F38" s="86">
        <v>9.4</v>
      </c>
      <c r="G38" s="86" t="s">
        <v>112</v>
      </c>
      <c r="H38" s="86" t="s">
        <v>113</v>
      </c>
      <c r="I38" s="86" t="s">
        <v>243</v>
      </c>
      <c r="J38" s="86" t="s">
        <v>244</v>
      </c>
      <c r="K38" s="88" t="s">
        <v>216</v>
      </c>
      <c r="L38" s="89"/>
      <c r="M38" s="89"/>
      <c r="N38" s="89">
        <f t="shared" si="2"/>
        <v>9.4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46044.0</v>
      </c>
      <c r="B39" s="86" t="s">
        <v>152</v>
      </c>
      <c r="C39" s="87">
        <v>0.7020833333333333</v>
      </c>
      <c r="D39" s="87">
        <v>0.7104166666666667</v>
      </c>
      <c r="E39" s="86" t="s">
        <v>210</v>
      </c>
      <c r="F39" s="86">
        <v>3.0</v>
      </c>
      <c r="G39" s="86" t="s">
        <v>243</v>
      </c>
      <c r="H39" s="86" t="s">
        <v>244</v>
      </c>
      <c r="I39" s="86" t="s">
        <v>269</v>
      </c>
      <c r="J39" s="86" t="s">
        <v>270</v>
      </c>
      <c r="K39" s="88" t="s">
        <v>947</v>
      </c>
      <c r="L39" s="89"/>
      <c r="M39" s="90"/>
      <c r="N39" s="89">
        <f t="shared" si="2"/>
        <v>3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46044.0</v>
      </c>
      <c r="B40" s="86" t="s">
        <v>152</v>
      </c>
      <c r="C40" s="87">
        <v>0.7368055555555556</v>
      </c>
      <c r="D40" s="87">
        <v>0.7430555555555556</v>
      </c>
      <c r="E40" s="86" t="s">
        <v>333</v>
      </c>
      <c r="F40" s="86">
        <v>2.6</v>
      </c>
      <c r="G40" s="86" t="s">
        <v>269</v>
      </c>
      <c r="H40" s="86" t="s">
        <v>270</v>
      </c>
      <c r="I40" s="86" t="s">
        <v>224</v>
      </c>
      <c r="J40" s="86" t="s">
        <v>225</v>
      </c>
      <c r="K40" s="88" t="s">
        <v>948</v>
      </c>
      <c r="L40" s="89"/>
      <c r="M40" s="90"/>
      <c r="N40" s="89">
        <f t="shared" si="2"/>
        <v>2.6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46044.0</v>
      </c>
      <c r="B41" s="86" t="s">
        <v>152</v>
      </c>
      <c r="C41" s="87">
        <v>0.7756944444444445</v>
      </c>
      <c r="D41" s="87">
        <v>0.7909722222222222</v>
      </c>
      <c r="E41" s="86" t="s">
        <v>695</v>
      </c>
      <c r="F41" s="86">
        <v>5.6</v>
      </c>
      <c r="G41" s="86" t="s">
        <v>224</v>
      </c>
      <c r="H41" s="86" t="s">
        <v>225</v>
      </c>
      <c r="I41" s="86" t="s">
        <v>263</v>
      </c>
      <c r="J41" s="86" t="s">
        <v>264</v>
      </c>
      <c r="K41" s="88" t="s">
        <v>949</v>
      </c>
      <c r="L41" s="89"/>
      <c r="M41" s="89"/>
      <c r="N41" s="89">
        <f t="shared" si="2"/>
        <v>5.6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46044.0</v>
      </c>
      <c r="B42" s="86" t="s">
        <v>152</v>
      </c>
      <c r="C42" s="87">
        <v>0.8354166666666667</v>
      </c>
      <c r="D42" s="87">
        <v>0.8555555555555555</v>
      </c>
      <c r="E42" s="93"/>
      <c r="F42" s="86">
        <v>14.9</v>
      </c>
      <c r="G42" s="86" t="s">
        <v>263</v>
      </c>
      <c r="H42" s="86" t="s">
        <v>264</v>
      </c>
      <c r="I42" s="86" t="s">
        <v>102</v>
      </c>
      <c r="J42" s="86" t="s">
        <v>103</v>
      </c>
      <c r="K42" s="94"/>
      <c r="L42" s="89"/>
      <c r="M42" s="90">
        <v>-15.0</v>
      </c>
      <c r="N42" s="89">
        <f t="shared" si="2"/>
        <v>-0.1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46045.0</v>
      </c>
      <c r="B43" s="86" t="s">
        <v>163</v>
      </c>
      <c r="C43" s="87">
        <v>0.5118055555555555</v>
      </c>
      <c r="D43" s="87">
        <v>0.5451388888888888</v>
      </c>
      <c r="E43" s="86" t="s">
        <v>111</v>
      </c>
      <c r="F43" s="86">
        <v>15.1</v>
      </c>
      <c r="G43" s="86" t="s">
        <v>102</v>
      </c>
      <c r="H43" s="86" t="s">
        <v>259</v>
      </c>
      <c r="I43" s="86" t="s">
        <v>697</v>
      </c>
      <c r="J43" s="86" t="s">
        <v>698</v>
      </c>
      <c r="K43" s="94"/>
      <c r="L43" s="89"/>
      <c r="M43" s="90">
        <v>-15.0</v>
      </c>
      <c r="N43" s="89">
        <f t="shared" si="2"/>
        <v>0.1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46045.0</v>
      </c>
      <c r="B44" s="86" t="s">
        <v>163</v>
      </c>
      <c r="C44" s="87">
        <v>0.5465277777777777</v>
      </c>
      <c r="D44" s="87">
        <v>0.5513888888888889</v>
      </c>
      <c r="E44" s="86" t="s">
        <v>950</v>
      </c>
      <c r="F44" s="86">
        <v>1.2</v>
      </c>
      <c r="G44" s="86" t="s">
        <v>697</v>
      </c>
      <c r="H44" s="86" t="s">
        <v>698</v>
      </c>
      <c r="I44" s="86" t="s">
        <v>104</v>
      </c>
      <c r="J44" s="86" t="s">
        <v>105</v>
      </c>
      <c r="K44" s="94"/>
      <c r="L44" s="89"/>
      <c r="M44" s="90"/>
      <c r="N44" s="89">
        <f t="shared" si="2"/>
        <v>1.2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46045.0</v>
      </c>
      <c r="B45" s="86" t="s">
        <v>163</v>
      </c>
      <c r="C45" s="87">
        <v>0.6694444444444444</v>
      </c>
      <c r="D45" s="87">
        <v>0.7006944444444444</v>
      </c>
      <c r="E45" s="86" t="s">
        <v>951</v>
      </c>
      <c r="F45" s="86">
        <v>14.8</v>
      </c>
      <c r="G45" s="86" t="s">
        <v>104</v>
      </c>
      <c r="H45" s="86" t="s">
        <v>105</v>
      </c>
      <c r="I45" s="86" t="s">
        <v>931</v>
      </c>
      <c r="J45" s="86" t="s">
        <v>932</v>
      </c>
      <c r="K45" s="94"/>
      <c r="L45" s="89"/>
      <c r="M45" s="89"/>
      <c r="N45" s="89">
        <f t="shared" si="2"/>
        <v>14.8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46045.0</v>
      </c>
      <c r="B46" s="86" t="s">
        <v>163</v>
      </c>
      <c r="C46" s="87">
        <v>0.7909722222222222</v>
      </c>
      <c r="D46" s="87">
        <v>0.8743055555555556</v>
      </c>
      <c r="E46" s="86"/>
      <c r="F46" s="86">
        <v>79.2</v>
      </c>
      <c r="G46" s="86" t="s">
        <v>931</v>
      </c>
      <c r="H46" s="86" t="s">
        <v>932</v>
      </c>
      <c r="I46" s="86" t="s">
        <v>102</v>
      </c>
      <c r="J46" s="86" t="s">
        <v>103</v>
      </c>
      <c r="K46" s="88" t="s">
        <v>952</v>
      </c>
      <c r="L46" s="89"/>
      <c r="M46" s="90">
        <v>-44.2</v>
      </c>
      <c r="N46" s="89">
        <f t="shared" si="2"/>
        <v>35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86"/>
      <c r="F47" s="86"/>
      <c r="G47" s="86"/>
      <c r="H47" s="86"/>
      <c r="I47" s="86"/>
      <c r="J47" s="86"/>
      <c r="K47" s="94"/>
      <c r="L47" s="89"/>
      <c r="M47" s="89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/>
      <c r="B48" s="86"/>
      <c r="C48" s="87"/>
      <c r="D48" s="87"/>
      <c r="E48" s="86"/>
      <c r="F48" s="86"/>
      <c r="G48" s="86"/>
      <c r="H48" s="86"/>
      <c r="I48" s="86"/>
      <c r="J48" s="86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/>
      <c r="B49" s="86"/>
      <c r="C49" s="87"/>
      <c r="D49" s="87"/>
      <c r="E49" s="93"/>
      <c r="F49" s="86"/>
      <c r="G49" s="86"/>
      <c r="H49" s="86"/>
      <c r="I49" s="86"/>
      <c r="J49" s="86"/>
      <c r="K49" s="94"/>
      <c r="L49" s="89"/>
      <c r="M49" s="90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953</v>
      </c>
      <c r="B1" s="2"/>
      <c r="C1" s="2"/>
      <c r="D1" s="2"/>
      <c r="E1" s="3"/>
      <c r="F1" s="4" t="s">
        <v>1</v>
      </c>
      <c r="G1" s="5"/>
      <c r="H1" s="103">
        <v>46040.0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0.53125</v>
      </c>
      <c r="D4" s="24"/>
      <c r="E4" s="32">
        <v>0.6145833333333334</v>
      </c>
      <c r="F4" s="32">
        <v>0.6666666666666666</v>
      </c>
      <c r="G4" s="32">
        <v>0.6041666666666666</v>
      </c>
      <c r="H4" s="32">
        <v>0.4375</v>
      </c>
      <c r="I4" s="33"/>
      <c r="J4" s="33"/>
      <c r="K4" s="34" t="s">
        <v>22</v>
      </c>
      <c r="L4" s="35"/>
      <c r="M4" s="36">
        <f>SUM(M6)+M12</f>
        <v>58.5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0.9236111111111112</v>
      </c>
      <c r="D5" s="24"/>
      <c r="E5" s="32">
        <v>0.9097222222222222</v>
      </c>
      <c r="F5" s="32">
        <v>0.9583333333333334</v>
      </c>
      <c r="G5" s="32">
        <v>0.9166666666666666</v>
      </c>
      <c r="H5" s="32">
        <v>0.8958333333333334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9.42</v>
      </c>
      <c r="D6" s="24"/>
      <c r="E6" s="38">
        <v>7.08</v>
      </c>
      <c r="F6" s="38">
        <v>8.0</v>
      </c>
      <c r="G6" s="38">
        <v>8.5</v>
      </c>
      <c r="H6" s="38">
        <v>11.0</v>
      </c>
      <c r="I6" s="39"/>
      <c r="J6" s="39"/>
      <c r="K6" s="40" t="s">
        <v>954</v>
      </c>
      <c r="L6" s="41"/>
      <c r="M6" s="42">
        <f>SUM(C11:J11)</f>
        <v>58.5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955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956</v>
      </c>
      <c r="B8" s="24"/>
      <c r="C8" s="37">
        <v>0.5</v>
      </c>
      <c r="D8" s="24"/>
      <c r="E8" s="38">
        <v>1.5</v>
      </c>
      <c r="F8" s="38">
        <v>4.5</v>
      </c>
      <c r="G8" s="38">
        <v>1.25</v>
      </c>
      <c r="H8" s="38"/>
      <c r="I8" s="39"/>
      <c r="J8" s="39"/>
      <c r="K8" s="49" t="s">
        <v>29</v>
      </c>
      <c r="L8" s="24"/>
      <c r="M8" s="50">
        <v>1.92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957</v>
      </c>
      <c r="B9" s="24"/>
      <c r="C9" s="37">
        <v>1.0</v>
      </c>
      <c r="D9" s="24"/>
      <c r="E9" s="38">
        <v>1.5</v>
      </c>
      <c r="F9" s="38">
        <v>1.25</v>
      </c>
      <c r="G9" s="38">
        <v>0.5</v>
      </c>
      <c r="H9" s="38">
        <v>0.5</v>
      </c>
      <c r="I9" s="39"/>
      <c r="J9" s="38">
        <v>2.0</v>
      </c>
      <c r="K9" s="51" t="s">
        <v>31</v>
      </c>
      <c r="L9" s="52"/>
      <c r="M9" s="53">
        <f>SUM(C8:J9)</f>
        <v>14.5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125.5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958</v>
      </c>
      <c r="B11" s="24"/>
      <c r="C11" s="58">
        <f>SUM(C6+C7+C8+C9-C10)</f>
        <v>10.92</v>
      </c>
      <c r="D11" s="59"/>
      <c r="E11" s="60">
        <f t="shared" ref="E11:J11" si="1">SUM(E6+E7+E8+E9-E10)</f>
        <v>10.08</v>
      </c>
      <c r="F11" s="60">
        <f t="shared" si="1"/>
        <v>13.75</v>
      </c>
      <c r="G11" s="60">
        <f t="shared" si="1"/>
        <v>10.25</v>
      </c>
      <c r="H11" s="60">
        <f t="shared" si="1"/>
        <v>11.5</v>
      </c>
      <c r="I11" s="60">
        <f t="shared" si="1"/>
        <v>0</v>
      </c>
      <c r="J11" s="60">
        <f t="shared" si="1"/>
        <v>2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959</v>
      </c>
      <c r="B14" s="3"/>
      <c r="C14" s="65" t="s">
        <v>42</v>
      </c>
      <c r="D14" s="24"/>
      <c r="E14" s="70">
        <f>C8</f>
        <v>0.5</v>
      </c>
      <c r="F14" s="71" t="s">
        <v>504</v>
      </c>
      <c r="G14" s="5"/>
      <c r="H14" s="5"/>
      <c r="I14" s="24"/>
      <c r="J14" s="70">
        <f>C9</f>
        <v>1</v>
      </c>
      <c r="K14" s="71" t="s">
        <v>960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961</v>
      </c>
      <c r="G15" s="5"/>
      <c r="H15" s="5"/>
      <c r="I15" s="24"/>
      <c r="J15" s="70">
        <f>E9</f>
        <v>1.5</v>
      </c>
      <c r="K15" s="71" t="s">
        <v>962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4.5</v>
      </c>
      <c r="F16" s="71" t="s">
        <v>963</v>
      </c>
      <c r="G16" s="5"/>
      <c r="H16" s="5"/>
      <c r="I16" s="24"/>
      <c r="J16" s="70">
        <f>F9</f>
        <v>1.25</v>
      </c>
      <c r="K16" s="71" t="s">
        <v>962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1.25</v>
      </c>
      <c r="F17" s="71" t="s">
        <v>964</v>
      </c>
      <c r="G17" s="5"/>
      <c r="H17" s="5"/>
      <c r="I17" s="24"/>
      <c r="J17" s="70">
        <f>G9</f>
        <v>0.5</v>
      </c>
      <c r="K17" s="71" t="s">
        <v>965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>
        <f>H9</f>
        <v>0.5</v>
      </c>
      <c r="K18" s="71" t="s">
        <v>966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2</v>
      </c>
      <c r="K20" s="71" t="s">
        <v>967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968</v>
      </c>
      <c r="H22" s="80" t="s">
        <v>58</v>
      </c>
      <c r="I22" s="80" t="s">
        <v>969</v>
      </c>
      <c r="J22" s="80" t="s">
        <v>60</v>
      </c>
      <c r="K22" s="81" t="s">
        <v>970</v>
      </c>
      <c r="L22" s="82" t="s">
        <v>971</v>
      </c>
      <c r="M22" s="83" t="s">
        <v>972</v>
      </c>
      <c r="N22" s="80" t="s">
        <v>64</v>
      </c>
      <c r="O22" s="13"/>
      <c r="P22" s="84" t="s">
        <v>973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46034.0</v>
      </c>
      <c r="B23" s="86" t="s">
        <v>100</v>
      </c>
      <c r="C23" s="87">
        <v>0.5104166666666666</v>
      </c>
      <c r="D23" s="87">
        <v>0.53125</v>
      </c>
      <c r="E23" s="86" t="s">
        <v>753</v>
      </c>
      <c r="F23" s="86">
        <v>16.1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9">
        <f t="shared" ref="N23:N500" si="2">F23+M23</f>
        <v>1.1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46034.0</v>
      </c>
      <c r="B24" s="86" t="s">
        <v>100</v>
      </c>
      <c r="C24" s="87">
        <v>0.6013888888888889</v>
      </c>
      <c r="D24" s="87">
        <v>0.6125</v>
      </c>
      <c r="E24" s="86" t="s">
        <v>429</v>
      </c>
      <c r="F24" s="86">
        <v>4.8</v>
      </c>
      <c r="G24" s="86" t="s">
        <v>104</v>
      </c>
      <c r="H24" s="86" t="s">
        <v>105</v>
      </c>
      <c r="I24" s="86" t="s">
        <v>108</v>
      </c>
      <c r="J24" s="86" t="s">
        <v>109</v>
      </c>
      <c r="K24" s="88" t="s">
        <v>974</v>
      </c>
      <c r="L24" s="89"/>
      <c r="M24" s="89"/>
      <c r="N24" s="89">
        <f t="shared" si="2"/>
        <v>4.8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46034.0</v>
      </c>
      <c r="B25" s="86" t="s">
        <v>100</v>
      </c>
      <c r="C25" s="87">
        <v>0.6305555555555555</v>
      </c>
      <c r="D25" s="87">
        <v>0.6361111111111111</v>
      </c>
      <c r="E25" s="86" t="s">
        <v>565</v>
      </c>
      <c r="F25" s="86">
        <v>2.8</v>
      </c>
      <c r="G25" s="86" t="s">
        <v>108</v>
      </c>
      <c r="H25" s="86" t="s">
        <v>109</v>
      </c>
      <c r="I25" s="86"/>
      <c r="J25" s="86" t="s">
        <v>975</v>
      </c>
      <c r="K25" s="88" t="s">
        <v>976</v>
      </c>
      <c r="L25" s="89"/>
      <c r="M25" s="89"/>
      <c r="N25" s="89">
        <f t="shared" si="2"/>
        <v>2.8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46034.0</v>
      </c>
      <c r="B26" s="86" t="s">
        <v>100</v>
      </c>
      <c r="C26" s="87">
        <v>0.7402777777777778</v>
      </c>
      <c r="D26" s="87">
        <v>0.7513888888888889</v>
      </c>
      <c r="E26" s="86" t="s">
        <v>266</v>
      </c>
      <c r="F26" s="86">
        <v>4.5</v>
      </c>
      <c r="G26" s="86"/>
      <c r="H26" s="86" t="s">
        <v>975</v>
      </c>
      <c r="I26" s="86" t="s">
        <v>138</v>
      </c>
      <c r="J26" s="86" t="s">
        <v>139</v>
      </c>
      <c r="K26" s="88" t="s">
        <v>977</v>
      </c>
      <c r="L26" s="89"/>
      <c r="M26" s="89"/>
      <c r="N26" s="89">
        <f t="shared" si="2"/>
        <v>4.5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46034.0</v>
      </c>
      <c r="B27" s="86" t="s">
        <v>100</v>
      </c>
      <c r="C27" s="87">
        <v>0.7708333333333334</v>
      </c>
      <c r="D27" s="87">
        <v>0.7763888888888889</v>
      </c>
      <c r="E27" s="86" t="s">
        <v>568</v>
      </c>
      <c r="F27" s="86">
        <v>2.7</v>
      </c>
      <c r="G27" s="86" t="s">
        <v>138</v>
      </c>
      <c r="H27" s="86" t="s">
        <v>139</v>
      </c>
      <c r="I27" s="86" t="s">
        <v>239</v>
      </c>
      <c r="J27" s="86" t="s">
        <v>240</v>
      </c>
      <c r="K27" s="88" t="s">
        <v>745</v>
      </c>
      <c r="L27" s="89"/>
      <c r="M27" s="89"/>
      <c r="N27" s="89">
        <f t="shared" si="2"/>
        <v>2.7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46034.0</v>
      </c>
      <c r="B28" s="86" t="s">
        <v>100</v>
      </c>
      <c r="C28" s="87">
        <v>0.7951388888888888</v>
      </c>
      <c r="D28" s="87">
        <v>0.8006944444444445</v>
      </c>
      <c r="E28" s="86" t="s">
        <v>283</v>
      </c>
      <c r="F28" s="86">
        <v>3.6</v>
      </c>
      <c r="G28" s="86" t="s">
        <v>239</v>
      </c>
      <c r="H28" s="86" t="s">
        <v>240</v>
      </c>
      <c r="I28" s="86" t="s">
        <v>236</v>
      </c>
      <c r="J28" s="86" t="s">
        <v>237</v>
      </c>
      <c r="K28" s="88" t="s">
        <v>978</v>
      </c>
      <c r="L28" s="89"/>
      <c r="M28" s="89"/>
      <c r="N28" s="89">
        <f t="shared" si="2"/>
        <v>3.6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46034.0</v>
      </c>
      <c r="B29" s="86" t="s">
        <v>100</v>
      </c>
      <c r="C29" s="87">
        <v>0.8111111111111111</v>
      </c>
      <c r="D29" s="87">
        <v>0.8194444444444444</v>
      </c>
      <c r="E29" s="86" t="s">
        <v>327</v>
      </c>
      <c r="F29" s="86">
        <v>3.5</v>
      </c>
      <c r="G29" s="86" t="s">
        <v>236</v>
      </c>
      <c r="H29" s="86" t="s">
        <v>237</v>
      </c>
      <c r="I29" s="86" t="s">
        <v>155</v>
      </c>
      <c r="J29" s="86" t="s">
        <v>156</v>
      </c>
      <c r="K29" s="88" t="s">
        <v>979</v>
      </c>
      <c r="L29" s="89"/>
      <c r="M29" s="90"/>
      <c r="N29" s="89">
        <f t="shared" si="2"/>
        <v>3.5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46034.0</v>
      </c>
      <c r="B30" s="86" t="s">
        <v>100</v>
      </c>
      <c r="C30" s="87">
        <v>0.8583333333333333</v>
      </c>
      <c r="D30" s="87">
        <v>0.8652777777777778</v>
      </c>
      <c r="E30" s="86" t="s">
        <v>687</v>
      </c>
      <c r="F30" s="86">
        <v>3.5</v>
      </c>
      <c r="G30" s="86" t="s">
        <v>155</v>
      </c>
      <c r="H30" s="86" t="s">
        <v>156</v>
      </c>
      <c r="I30" s="86" t="s">
        <v>224</v>
      </c>
      <c r="J30" s="86" t="s">
        <v>225</v>
      </c>
      <c r="K30" s="88" t="s">
        <v>980</v>
      </c>
      <c r="L30" s="89"/>
      <c r="M30" s="90"/>
      <c r="N30" s="89">
        <f t="shared" si="2"/>
        <v>3.5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46034.0</v>
      </c>
      <c r="B31" s="86" t="s">
        <v>100</v>
      </c>
      <c r="C31" s="87">
        <v>0.8881944444444444</v>
      </c>
      <c r="D31" s="87">
        <v>0.9013888888888889</v>
      </c>
      <c r="E31" s="86" t="s">
        <v>266</v>
      </c>
      <c r="F31" s="86">
        <v>4.6</v>
      </c>
      <c r="G31" s="86" t="s">
        <v>224</v>
      </c>
      <c r="H31" s="86" t="s">
        <v>225</v>
      </c>
      <c r="I31" s="86" t="s">
        <v>172</v>
      </c>
      <c r="J31" s="86" t="s">
        <v>173</v>
      </c>
      <c r="K31" s="88" t="s">
        <v>216</v>
      </c>
      <c r="L31" s="89"/>
      <c r="M31" s="89"/>
      <c r="N31" s="89">
        <f t="shared" si="2"/>
        <v>4.6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46034.0</v>
      </c>
      <c r="B32" s="86" t="s">
        <v>100</v>
      </c>
      <c r="C32" s="87">
        <v>0.9208333333333333</v>
      </c>
      <c r="D32" s="87">
        <v>0.9368055555555556</v>
      </c>
      <c r="E32" s="86"/>
      <c r="F32" s="86">
        <v>15.6</v>
      </c>
      <c r="G32" s="86" t="s">
        <v>172</v>
      </c>
      <c r="H32" s="86" t="s">
        <v>173</v>
      </c>
      <c r="I32" s="86" t="s">
        <v>102</v>
      </c>
      <c r="J32" s="86" t="s">
        <v>103</v>
      </c>
      <c r="K32" s="88"/>
      <c r="L32" s="89"/>
      <c r="M32" s="90">
        <v>-15.0</v>
      </c>
      <c r="N32" s="89">
        <f t="shared" si="2"/>
        <v>0.6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46035.0</v>
      </c>
      <c r="B33" s="86" t="s">
        <v>124</v>
      </c>
      <c r="C33" s="87">
        <v>0.5951388888888889</v>
      </c>
      <c r="D33" s="87">
        <v>0.6208333333333333</v>
      </c>
      <c r="E33" s="86" t="s">
        <v>654</v>
      </c>
      <c r="F33" s="86">
        <v>17.0</v>
      </c>
      <c r="G33" s="86" t="s">
        <v>102</v>
      </c>
      <c r="H33" s="86" t="s">
        <v>103</v>
      </c>
      <c r="I33" s="86"/>
      <c r="J33" s="86" t="s">
        <v>405</v>
      </c>
      <c r="K33" s="88" t="s">
        <v>981</v>
      </c>
      <c r="L33" s="89"/>
      <c r="M33" s="90">
        <v>-15.0</v>
      </c>
      <c r="N33" s="89">
        <f t="shared" si="2"/>
        <v>2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46035.0</v>
      </c>
      <c r="B34" s="86" t="s">
        <v>124</v>
      </c>
      <c r="C34" s="87">
        <v>0.6381944444444444</v>
      </c>
      <c r="D34" s="87">
        <v>0.65625</v>
      </c>
      <c r="E34" s="86" t="s">
        <v>982</v>
      </c>
      <c r="F34" s="86">
        <v>5.4</v>
      </c>
      <c r="G34" s="86"/>
      <c r="H34" s="86" t="s">
        <v>405</v>
      </c>
      <c r="I34" s="86" t="s">
        <v>167</v>
      </c>
      <c r="J34" s="86" t="s">
        <v>168</v>
      </c>
      <c r="K34" s="88" t="s">
        <v>517</v>
      </c>
      <c r="L34" s="89"/>
      <c r="M34" s="89"/>
      <c r="N34" s="89">
        <f t="shared" si="2"/>
        <v>5.4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46035.0</v>
      </c>
      <c r="B35" s="86" t="s">
        <v>124</v>
      </c>
      <c r="C35" s="87">
        <v>0.6930555555555555</v>
      </c>
      <c r="D35" s="87">
        <v>0.6972222222222222</v>
      </c>
      <c r="E35" s="86" t="s">
        <v>282</v>
      </c>
      <c r="F35" s="86">
        <v>1.8</v>
      </c>
      <c r="G35" s="86" t="s">
        <v>167</v>
      </c>
      <c r="H35" s="86" t="s">
        <v>168</v>
      </c>
      <c r="I35" s="86" t="s">
        <v>253</v>
      </c>
      <c r="J35" s="86" t="s">
        <v>254</v>
      </c>
      <c r="K35" s="88" t="s">
        <v>983</v>
      </c>
      <c r="L35" s="89"/>
      <c r="M35" s="90"/>
      <c r="N35" s="89">
        <f t="shared" si="2"/>
        <v>1.8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46035.0</v>
      </c>
      <c r="B36" s="86" t="s">
        <v>124</v>
      </c>
      <c r="C36" s="87">
        <v>0.7222222222222222</v>
      </c>
      <c r="D36" s="87">
        <v>0.73125</v>
      </c>
      <c r="E36" s="86" t="s">
        <v>524</v>
      </c>
      <c r="F36" s="86">
        <v>3.4</v>
      </c>
      <c r="G36" s="86" t="s">
        <v>253</v>
      </c>
      <c r="H36" s="86" t="s">
        <v>254</v>
      </c>
      <c r="I36" s="86" t="s">
        <v>224</v>
      </c>
      <c r="J36" s="86" t="s">
        <v>225</v>
      </c>
      <c r="K36" s="88" t="s">
        <v>984</v>
      </c>
      <c r="L36" s="89"/>
      <c r="M36" s="90"/>
      <c r="N36" s="89">
        <f t="shared" si="2"/>
        <v>3.4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46035.0</v>
      </c>
      <c r="B37" s="86" t="s">
        <v>124</v>
      </c>
      <c r="C37" s="87">
        <v>0.7888888888888889</v>
      </c>
      <c r="D37" s="87">
        <v>0.7944444444444444</v>
      </c>
      <c r="E37" s="86" t="s">
        <v>127</v>
      </c>
      <c r="F37" s="86">
        <v>2.3</v>
      </c>
      <c r="G37" s="86" t="s">
        <v>224</v>
      </c>
      <c r="H37" s="86" t="s">
        <v>225</v>
      </c>
      <c r="I37" s="86" t="s">
        <v>200</v>
      </c>
      <c r="J37" s="86" t="s">
        <v>201</v>
      </c>
      <c r="K37" s="88" t="s">
        <v>517</v>
      </c>
      <c r="L37" s="89"/>
      <c r="M37" s="89"/>
      <c r="N37" s="89">
        <f t="shared" si="2"/>
        <v>2.3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46035.0</v>
      </c>
      <c r="B38" s="86" t="s">
        <v>124</v>
      </c>
      <c r="C38" s="87">
        <v>0.8444444444444444</v>
      </c>
      <c r="D38" s="87">
        <v>0.85625</v>
      </c>
      <c r="E38" s="86" t="s">
        <v>687</v>
      </c>
      <c r="F38" s="86">
        <v>7.0</v>
      </c>
      <c r="G38" s="86" t="s">
        <v>200</v>
      </c>
      <c r="H38" s="86" t="s">
        <v>201</v>
      </c>
      <c r="I38" s="86" t="s">
        <v>138</v>
      </c>
      <c r="J38" s="86" t="s">
        <v>139</v>
      </c>
      <c r="K38" s="88" t="s">
        <v>985</v>
      </c>
      <c r="L38" s="89"/>
      <c r="M38" s="89"/>
      <c r="N38" s="89">
        <f t="shared" si="2"/>
        <v>7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46035.0</v>
      </c>
      <c r="B39" s="86" t="s">
        <v>124</v>
      </c>
      <c r="C39" s="87">
        <v>0.8791666666666667</v>
      </c>
      <c r="D39" s="87">
        <v>0.8819444444444444</v>
      </c>
      <c r="E39" s="86" t="s">
        <v>586</v>
      </c>
      <c r="F39" s="86">
        <v>1.1</v>
      </c>
      <c r="G39" s="86" t="s">
        <v>138</v>
      </c>
      <c r="H39" s="86" t="s">
        <v>139</v>
      </c>
      <c r="I39" s="86" t="s">
        <v>335</v>
      </c>
      <c r="J39" s="86" t="s">
        <v>336</v>
      </c>
      <c r="K39" s="88" t="s">
        <v>986</v>
      </c>
      <c r="L39" s="89"/>
      <c r="M39" s="90"/>
      <c r="N39" s="89">
        <f t="shared" si="2"/>
        <v>1.1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46035.0</v>
      </c>
      <c r="B40" s="86" t="s">
        <v>124</v>
      </c>
      <c r="C40" s="87">
        <v>0.9111111111111111</v>
      </c>
      <c r="D40" s="87">
        <v>0.9326388888888889</v>
      </c>
      <c r="E40" s="86"/>
      <c r="F40" s="86">
        <v>17.3</v>
      </c>
      <c r="G40" s="86" t="s">
        <v>335</v>
      </c>
      <c r="H40" s="86" t="s">
        <v>336</v>
      </c>
      <c r="I40" s="86" t="s">
        <v>102</v>
      </c>
      <c r="J40" s="86" t="s">
        <v>103</v>
      </c>
      <c r="K40" s="88" t="s">
        <v>165</v>
      </c>
      <c r="L40" s="89"/>
      <c r="M40" s="90">
        <v>-15.0</v>
      </c>
      <c r="N40" s="89">
        <f t="shared" si="2"/>
        <v>2.3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46036.0</v>
      </c>
      <c r="B41" s="86" t="s">
        <v>141</v>
      </c>
      <c r="C41" s="87">
        <v>0.6395833333333333</v>
      </c>
      <c r="D41" s="87">
        <v>0.6715277777777777</v>
      </c>
      <c r="E41" s="86" t="s">
        <v>987</v>
      </c>
      <c r="F41" s="86">
        <v>22.0</v>
      </c>
      <c r="G41" s="86" t="s">
        <v>102</v>
      </c>
      <c r="H41" s="86" t="s">
        <v>103</v>
      </c>
      <c r="I41" s="86" t="s">
        <v>243</v>
      </c>
      <c r="J41" s="86" t="s">
        <v>244</v>
      </c>
      <c r="K41" s="88" t="s">
        <v>988</v>
      </c>
      <c r="L41" s="89"/>
      <c r="M41" s="90">
        <v>-15.0</v>
      </c>
      <c r="N41" s="89">
        <f t="shared" si="2"/>
        <v>7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46036.0</v>
      </c>
      <c r="B42" s="86" t="s">
        <v>141</v>
      </c>
      <c r="C42" s="87">
        <v>0.74375</v>
      </c>
      <c r="D42" s="87">
        <v>0.7486111111111111</v>
      </c>
      <c r="E42" s="86" t="s">
        <v>272</v>
      </c>
      <c r="F42" s="86">
        <v>3.1</v>
      </c>
      <c r="G42" s="86" t="s">
        <v>243</v>
      </c>
      <c r="H42" s="86" t="s">
        <v>244</v>
      </c>
      <c r="I42" s="86" t="s">
        <v>167</v>
      </c>
      <c r="J42" s="86" t="s">
        <v>168</v>
      </c>
      <c r="K42" s="88" t="s">
        <v>989</v>
      </c>
      <c r="L42" s="89"/>
      <c r="M42" s="89"/>
      <c r="N42" s="89">
        <f t="shared" si="2"/>
        <v>3.1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46036.0</v>
      </c>
      <c r="B43" s="86" t="s">
        <v>141</v>
      </c>
      <c r="C43" s="87">
        <v>0.8020833333333334</v>
      </c>
      <c r="D43" s="87">
        <v>0.8069444444444445</v>
      </c>
      <c r="E43" s="86" t="s">
        <v>261</v>
      </c>
      <c r="F43" s="86">
        <v>1.7</v>
      </c>
      <c r="G43" s="86" t="s">
        <v>167</v>
      </c>
      <c r="H43" s="86" t="s">
        <v>168</v>
      </c>
      <c r="I43" s="86" t="s">
        <v>155</v>
      </c>
      <c r="J43" s="86" t="s">
        <v>156</v>
      </c>
      <c r="K43" s="88" t="s">
        <v>990</v>
      </c>
      <c r="L43" s="89"/>
      <c r="M43" s="89"/>
      <c r="N43" s="89">
        <f t="shared" si="2"/>
        <v>1.7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46036.0</v>
      </c>
      <c r="B44" s="86" t="s">
        <v>141</v>
      </c>
      <c r="C44" s="87">
        <v>0.8388888888888889</v>
      </c>
      <c r="D44" s="87">
        <v>0.8541666666666666</v>
      </c>
      <c r="E44" s="86" t="s">
        <v>310</v>
      </c>
      <c r="F44" s="86">
        <v>4.4</v>
      </c>
      <c r="G44" s="86" t="s">
        <v>155</v>
      </c>
      <c r="H44" s="86" t="s">
        <v>156</v>
      </c>
      <c r="I44" s="86" t="s">
        <v>239</v>
      </c>
      <c r="J44" s="86" t="s">
        <v>240</v>
      </c>
      <c r="K44" s="88" t="s">
        <v>991</v>
      </c>
      <c r="L44" s="89"/>
      <c r="M44" s="90"/>
      <c r="N44" s="89">
        <f t="shared" si="2"/>
        <v>4.4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46036.0</v>
      </c>
      <c r="B45" s="86" t="s">
        <v>141</v>
      </c>
      <c r="C45" s="87">
        <v>0.90625</v>
      </c>
      <c r="D45" s="87">
        <v>0.9131944444444444</v>
      </c>
      <c r="E45" s="86" t="s">
        <v>756</v>
      </c>
      <c r="F45" s="86">
        <v>3.9</v>
      </c>
      <c r="G45" s="86" t="s">
        <v>239</v>
      </c>
      <c r="H45" s="86" t="s">
        <v>240</v>
      </c>
      <c r="I45" s="86" t="s">
        <v>172</v>
      </c>
      <c r="J45" s="86" t="s">
        <v>173</v>
      </c>
      <c r="K45" s="88" t="s">
        <v>216</v>
      </c>
      <c r="L45" s="89"/>
      <c r="M45" s="89"/>
      <c r="N45" s="89">
        <f t="shared" si="2"/>
        <v>3.9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46036.0</v>
      </c>
      <c r="B46" s="86" t="s">
        <v>141</v>
      </c>
      <c r="C46" s="87">
        <v>0.9611111111111111</v>
      </c>
      <c r="D46" s="87">
        <v>0.9756944444444444</v>
      </c>
      <c r="E46" s="86"/>
      <c r="F46" s="86">
        <v>15.4</v>
      </c>
      <c r="G46" s="86" t="s">
        <v>172</v>
      </c>
      <c r="H46" s="86" t="s">
        <v>173</v>
      </c>
      <c r="I46" s="86" t="s">
        <v>102</v>
      </c>
      <c r="J46" s="86" t="s">
        <v>103</v>
      </c>
      <c r="K46" s="88" t="s">
        <v>165</v>
      </c>
      <c r="L46" s="89"/>
      <c r="M46" s="90">
        <v>-15.0</v>
      </c>
      <c r="N46" s="89">
        <f t="shared" si="2"/>
        <v>0.4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46037.0</v>
      </c>
      <c r="B47" s="86" t="s">
        <v>152</v>
      </c>
      <c r="C47" s="87">
        <v>0.5895833333333333</v>
      </c>
      <c r="D47" s="87">
        <v>0.6104166666666667</v>
      </c>
      <c r="E47" s="86" t="s">
        <v>317</v>
      </c>
      <c r="F47" s="86">
        <v>16.8</v>
      </c>
      <c r="G47" s="86" t="s">
        <v>102</v>
      </c>
      <c r="H47" s="86" t="s">
        <v>103</v>
      </c>
      <c r="I47" s="86"/>
      <c r="J47" s="86" t="s">
        <v>405</v>
      </c>
      <c r="K47" s="88" t="s">
        <v>992</v>
      </c>
      <c r="L47" s="89"/>
      <c r="M47" s="90">
        <v>-15.0</v>
      </c>
      <c r="N47" s="89">
        <f t="shared" si="2"/>
        <v>1.8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46037.0</v>
      </c>
      <c r="B48" s="86" t="s">
        <v>152</v>
      </c>
      <c r="C48" s="87">
        <v>0.6159722222222223</v>
      </c>
      <c r="D48" s="87">
        <v>0.6243055555555556</v>
      </c>
      <c r="E48" s="86" t="s">
        <v>568</v>
      </c>
      <c r="F48" s="86">
        <v>3.6</v>
      </c>
      <c r="G48" s="86"/>
      <c r="H48" s="86" t="s">
        <v>405</v>
      </c>
      <c r="I48" s="86"/>
      <c r="J48" s="86" t="s">
        <v>993</v>
      </c>
      <c r="K48" s="88" t="s">
        <v>994</v>
      </c>
      <c r="L48" s="89"/>
      <c r="M48" s="89"/>
      <c r="N48" s="89">
        <f t="shared" si="2"/>
        <v>3.6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46037.0</v>
      </c>
      <c r="B49" s="86" t="s">
        <v>152</v>
      </c>
      <c r="C49" s="87">
        <v>0.6430555555555556</v>
      </c>
      <c r="D49" s="87">
        <v>0.6486111111111111</v>
      </c>
      <c r="E49" s="86" t="s">
        <v>314</v>
      </c>
      <c r="F49" s="86">
        <v>2.7</v>
      </c>
      <c r="G49" s="86"/>
      <c r="H49" s="86" t="s">
        <v>993</v>
      </c>
      <c r="I49" s="86" t="s">
        <v>243</v>
      </c>
      <c r="J49" s="86" t="s">
        <v>244</v>
      </c>
      <c r="K49" s="94"/>
      <c r="L49" s="89"/>
      <c r="M49" s="90"/>
      <c r="N49" s="89">
        <f t="shared" si="2"/>
        <v>2.7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46037.0</v>
      </c>
      <c r="B50" s="86" t="s">
        <v>152</v>
      </c>
      <c r="C50" s="87">
        <v>0.7708333333333334</v>
      </c>
      <c r="D50" s="87">
        <v>0.7951388888888888</v>
      </c>
      <c r="E50" s="93"/>
      <c r="F50" s="86">
        <v>8.1</v>
      </c>
      <c r="G50" s="86" t="s">
        <v>243</v>
      </c>
      <c r="H50" s="86" t="s">
        <v>244</v>
      </c>
      <c r="I50" s="86" t="s">
        <v>239</v>
      </c>
      <c r="J50" s="86" t="s">
        <v>240</v>
      </c>
      <c r="K50" s="88" t="s">
        <v>995</v>
      </c>
      <c r="L50" s="89"/>
      <c r="M50" s="89"/>
      <c r="N50" s="89">
        <f t="shared" si="2"/>
        <v>8.1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46037.0</v>
      </c>
      <c r="B51" s="86" t="s">
        <v>152</v>
      </c>
      <c r="C51" s="87">
        <v>0.8131944444444444</v>
      </c>
      <c r="D51" s="87">
        <v>0.8194444444444444</v>
      </c>
      <c r="E51" s="86" t="s">
        <v>266</v>
      </c>
      <c r="F51" s="86">
        <v>2.7</v>
      </c>
      <c r="G51" s="86" t="s">
        <v>697</v>
      </c>
      <c r="H51" s="86" t="s">
        <v>698</v>
      </c>
      <c r="I51" s="86" t="s">
        <v>236</v>
      </c>
      <c r="J51" s="86" t="s">
        <v>237</v>
      </c>
      <c r="K51" s="88" t="s">
        <v>996</v>
      </c>
      <c r="L51" s="89"/>
      <c r="M51" s="89"/>
      <c r="N51" s="89">
        <f t="shared" si="2"/>
        <v>2.7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46037.0</v>
      </c>
      <c r="B52" s="86" t="s">
        <v>152</v>
      </c>
      <c r="C52" s="87">
        <v>0.8388888888888889</v>
      </c>
      <c r="D52" s="87">
        <v>0.85</v>
      </c>
      <c r="E52" s="86" t="s">
        <v>154</v>
      </c>
      <c r="F52" s="86">
        <v>5.6</v>
      </c>
      <c r="G52" s="86" t="s">
        <v>236</v>
      </c>
      <c r="H52" s="86" t="s">
        <v>237</v>
      </c>
      <c r="I52" s="86" t="s">
        <v>583</v>
      </c>
      <c r="J52" s="86" t="s">
        <v>139</v>
      </c>
      <c r="K52" s="88" t="s">
        <v>997</v>
      </c>
      <c r="L52" s="89"/>
      <c r="M52" s="89"/>
      <c r="N52" s="89">
        <f t="shared" si="2"/>
        <v>5.6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46037.0</v>
      </c>
      <c r="B53" s="86" t="s">
        <v>152</v>
      </c>
      <c r="C53" s="87">
        <v>0.8743055555555556</v>
      </c>
      <c r="D53" s="87">
        <v>0.8847222222222222</v>
      </c>
      <c r="E53" s="86" t="s">
        <v>162</v>
      </c>
      <c r="F53" s="86">
        <v>5.1</v>
      </c>
      <c r="G53" s="86" t="s">
        <v>583</v>
      </c>
      <c r="H53" s="86" t="s">
        <v>139</v>
      </c>
      <c r="I53" s="86" t="s">
        <v>253</v>
      </c>
      <c r="J53" s="86" t="s">
        <v>254</v>
      </c>
      <c r="K53" s="88" t="s">
        <v>216</v>
      </c>
      <c r="L53" s="89"/>
      <c r="M53" s="89"/>
      <c r="N53" s="89">
        <f t="shared" si="2"/>
        <v>5.1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46037.0</v>
      </c>
      <c r="B54" s="86" t="s">
        <v>152</v>
      </c>
      <c r="C54" s="87">
        <v>0.9145833333333333</v>
      </c>
      <c r="D54" s="87">
        <v>0.9347222222222222</v>
      </c>
      <c r="E54" s="93"/>
      <c r="F54" s="86">
        <v>18.1</v>
      </c>
      <c r="G54" s="86" t="s">
        <v>253</v>
      </c>
      <c r="H54" s="86" t="s">
        <v>254</v>
      </c>
      <c r="I54" s="86" t="s">
        <v>102</v>
      </c>
      <c r="J54" s="86" t="s">
        <v>103</v>
      </c>
      <c r="K54" s="94"/>
      <c r="L54" s="89"/>
      <c r="M54" s="90">
        <v>-15.0</v>
      </c>
      <c r="N54" s="89">
        <f t="shared" si="2"/>
        <v>3.1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46038.0</v>
      </c>
      <c r="B55" s="86" t="s">
        <v>163</v>
      </c>
      <c r="C55" s="87">
        <v>0.42291666666666666</v>
      </c>
      <c r="D55" s="87">
        <v>0.44166666666666665</v>
      </c>
      <c r="E55" s="86" t="s">
        <v>998</v>
      </c>
      <c r="F55" s="86">
        <v>15.1</v>
      </c>
      <c r="G55" s="86" t="s">
        <v>102</v>
      </c>
      <c r="H55" s="86" t="s">
        <v>103</v>
      </c>
      <c r="I55" s="86" t="s">
        <v>104</v>
      </c>
      <c r="J55" s="86" t="s">
        <v>105</v>
      </c>
      <c r="K55" s="88" t="s">
        <v>999</v>
      </c>
      <c r="L55" s="89"/>
      <c r="M55" s="90">
        <v>-15.0</v>
      </c>
      <c r="N55" s="89">
        <f t="shared" si="2"/>
        <v>0.1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46038.0</v>
      </c>
      <c r="B56" s="86" t="s">
        <v>163</v>
      </c>
      <c r="C56" s="87">
        <v>0.6756944444444445</v>
      </c>
      <c r="D56" s="87">
        <v>0.6979166666666666</v>
      </c>
      <c r="E56" s="86" t="s">
        <v>327</v>
      </c>
      <c r="F56" s="86">
        <v>7.0</v>
      </c>
      <c r="G56" s="86" t="s">
        <v>104</v>
      </c>
      <c r="H56" s="86" t="s">
        <v>105</v>
      </c>
      <c r="I56" s="86" t="s">
        <v>214</v>
      </c>
      <c r="J56" s="86" t="s">
        <v>215</v>
      </c>
      <c r="K56" s="88" t="s">
        <v>1000</v>
      </c>
      <c r="L56" s="89"/>
      <c r="M56" s="89"/>
      <c r="N56" s="89">
        <f t="shared" si="2"/>
        <v>7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46038.0</v>
      </c>
      <c r="B57" s="86" t="s">
        <v>163</v>
      </c>
      <c r="C57" s="87">
        <v>0.7368055555555556</v>
      </c>
      <c r="D57" s="87">
        <v>0.7430555555555556</v>
      </c>
      <c r="E57" s="86" t="s">
        <v>490</v>
      </c>
      <c r="F57" s="86">
        <v>1.8</v>
      </c>
      <c r="G57" s="86" t="s">
        <v>214</v>
      </c>
      <c r="H57" s="86" t="s">
        <v>215</v>
      </c>
      <c r="I57" s="86" t="s">
        <v>229</v>
      </c>
      <c r="J57" s="86" t="s">
        <v>230</v>
      </c>
      <c r="K57" s="88" t="s">
        <v>1001</v>
      </c>
      <c r="L57" s="89"/>
      <c r="M57" s="89"/>
      <c r="N57" s="89">
        <f t="shared" si="2"/>
        <v>1.8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46038.0</v>
      </c>
      <c r="B58" s="86" t="s">
        <v>163</v>
      </c>
      <c r="C58" s="87">
        <v>0.7916666666666666</v>
      </c>
      <c r="D58" s="87">
        <v>0.8</v>
      </c>
      <c r="E58" s="86" t="s">
        <v>889</v>
      </c>
      <c r="F58" s="86">
        <v>2.4</v>
      </c>
      <c r="G58" s="86" t="s">
        <v>229</v>
      </c>
      <c r="H58" s="86" t="s">
        <v>230</v>
      </c>
      <c r="I58" s="86" t="s">
        <v>172</v>
      </c>
      <c r="J58" s="86" t="s">
        <v>173</v>
      </c>
      <c r="K58" s="88" t="s">
        <v>1002</v>
      </c>
      <c r="L58" s="89"/>
      <c r="M58" s="89"/>
      <c r="N58" s="89">
        <f t="shared" si="2"/>
        <v>2.4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46038.0</v>
      </c>
      <c r="B59" s="86" t="s">
        <v>163</v>
      </c>
      <c r="C59" s="87">
        <v>0.8819444444444444</v>
      </c>
      <c r="D59" s="87">
        <v>0.8916666666666667</v>
      </c>
      <c r="E59" s="93"/>
      <c r="F59" s="86">
        <v>4.0</v>
      </c>
      <c r="G59" s="86" t="s">
        <v>172</v>
      </c>
      <c r="H59" s="86" t="s">
        <v>173</v>
      </c>
      <c r="I59" s="93"/>
      <c r="J59" s="86" t="s">
        <v>264</v>
      </c>
      <c r="K59" s="88" t="s">
        <v>1003</v>
      </c>
      <c r="L59" s="89"/>
      <c r="M59" s="89"/>
      <c r="N59" s="89">
        <f t="shared" si="2"/>
        <v>4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46038.0</v>
      </c>
      <c r="B60" s="86" t="s">
        <v>163</v>
      </c>
      <c r="C60" s="87">
        <v>0.8916666666666667</v>
      </c>
      <c r="D60" s="87">
        <v>0.9111111111111111</v>
      </c>
      <c r="E60" s="93"/>
      <c r="F60" s="86">
        <v>15.0</v>
      </c>
      <c r="G60" s="93"/>
      <c r="H60" s="86" t="s">
        <v>264</v>
      </c>
      <c r="I60" s="86" t="s">
        <v>102</v>
      </c>
      <c r="J60" s="86" t="s">
        <v>103</v>
      </c>
      <c r="K60" s="94"/>
      <c r="L60" s="89"/>
      <c r="M60" s="90">
        <v>-15.0</v>
      </c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1004</v>
      </c>
      <c r="B1" s="2"/>
      <c r="C1" s="2"/>
      <c r="D1" s="2"/>
      <c r="E1" s="3"/>
      <c r="F1" s="4" t="s">
        <v>1</v>
      </c>
      <c r="G1" s="5"/>
      <c r="H1" s="103">
        <v>46033.0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0.6041666666666666</v>
      </c>
      <c r="F4" s="32">
        <v>0.5277777777777778</v>
      </c>
      <c r="G4" s="32">
        <v>0.6111111111111112</v>
      </c>
      <c r="H4" s="32">
        <v>0.625</v>
      </c>
      <c r="I4" s="33"/>
      <c r="J4" s="33"/>
      <c r="K4" s="34" t="s">
        <v>22</v>
      </c>
      <c r="L4" s="35"/>
      <c r="M4" s="36">
        <f>SUM(M6)+M12</f>
        <v>58.1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0.9375</v>
      </c>
      <c r="D5" s="24"/>
      <c r="E5" s="32">
        <v>0.90625</v>
      </c>
      <c r="F5" s="32">
        <v>0.9166666666666666</v>
      </c>
      <c r="G5" s="32">
        <v>0.9375</v>
      </c>
      <c r="H5" s="32">
        <v>0.9583333333333334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10.0</v>
      </c>
      <c r="D6" s="24"/>
      <c r="E6" s="38">
        <v>7.25</v>
      </c>
      <c r="F6" s="38">
        <v>9.67</v>
      </c>
      <c r="G6" s="38">
        <v>7.83</v>
      </c>
      <c r="H6" s="38">
        <v>8.0</v>
      </c>
      <c r="I6" s="39"/>
      <c r="J6" s="39"/>
      <c r="K6" s="40" t="s">
        <v>1005</v>
      </c>
      <c r="L6" s="41"/>
      <c r="M6" s="42">
        <f>SUM(C11:J11)</f>
        <v>58.1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1006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1007</v>
      </c>
      <c r="B8" s="24"/>
      <c r="C8" s="37"/>
      <c r="D8" s="24"/>
      <c r="E8" s="38">
        <v>1.5</v>
      </c>
      <c r="F8" s="38">
        <v>1.0</v>
      </c>
      <c r="G8" s="38">
        <v>1.5</v>
      </c>
      <c r="H8" s="38">
        <v>1.5</v>
      </c>
      <c r="I8" s="39"/>
      <c r="J8" s="39"/>
      <c r="K8" s="49" t="s">
        <v>29</v>
      </c>
      <c r="L8" s="24"/>
      <c r="M8" s="50">
        <v>9.79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1008</v>
      </c>
      <c r="B9" s="24"/>
      <c r="C9" s="37">
        <v>1.5</v>
      </c>
      <c r="D9" s="24"/>
      <c r="E9" s="38">
        <v>1.5</v>
      </c>
      <c r="F9" s="38">
        <v>1.75</v>
      </c>
      <c r="G9" s="38">
        <v>2.25</v>
      </c>
      <c r="H9" s="38">
        <v>0.5</v>
      </c>
      <c r="I9" s="39"/>
      <c r="J9" s="38">
        <v>2.35</v>
      </c>
      <c r="K9" s="51" t="s">
        <v>31</v>
      </c>
      <c r="L9" s="52"/>
      <c r="M9" s="53">
        <f>SUM(C8:J9)</f>
        <v>15.35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123.8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1009</v>
      </c>
      <c r="B11" s="24"/>
      <c r="C11" s="58">
        <f>SUM(C6+C7+C8+C9-C10)</f>
        <v>11.5</v>
      </c>
      <c r="D11" s="59"/>
      <c r="E11" s="60">
        <f t="shared" ref="E11:J11" si="1">SUM(E6+E7+E8+E9-E10)</f>
        <v>10.25</v>
      </c>
      <c r="F11" s="60">
        <f t="shared" si="1"/>
        <v>12.42</v>
      </c>
      <c r="G11" s="60">
        <f t="shared" si="1"/>
        <v>11.58</v>
      </c>
      <c r="H11" s="60">
        <f t="shared" si="1"/>
        <v>10</v>
      </c>
      <c r="I11" s="60">
        <f t="shared" si="1"/>
        <v>0</v>
      </c>
      <c r="J11" s="60">
        <f t="shared" si="1"/>
        <v>2.35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1010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1.5</v>
      </c>
      <c r="K14" s="71" t="s">
        <v>298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383</v>
      </c>
      <c r="G15" s="5"/>
      <c r="H15" s="5"/>
      <c r="I15" s="24"/>
      <c r="J15" s="70">
        <f>E9</f>
        <v>1.5</v>
      </c>
      <c r="K15" s="71" t="s">
        <v>298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1</v>
      </c>
      <c r="F16" s="71" t="s">
        <v>1011</v>
      </c>
      <c r="G16" s="5"/>
      <c r="H16" s="5"/>
      <c r="I16" s="24"/>
      <c r="J16" s="70">
        <f>F9</f>
        <v>1.75</v>
      </c>
      <c r="K16" s="71" t="s">
        <v>1012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1.5</v>
      </c>
      <c r="F17" s="71" t="s">
        <v>1013</v>
      </c>
      <c r="G17" s="5"/>
      <c r="H17" s="5"/>
      <c r="I17" s="24"/>
      <c r="J17" s="70">
        <f>G9</f>
        <v>2.25</v>
      </c>
      <c r="K17" s="71" t="s">
        <v>1014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1.5</v>
      </c>
      <c r="F18" s="71" t="s">
        <v>1015</v>
      </c>
      <c r="G18" s="5"/>
      <c r="H18" s="5"/>
      <c r="I18" s="24"/>
      <c r="J18" s="70">
        <f>H9</f>
        <v>0.5</v>
      </c>
      <c r="K18" s="71" t="s">
        <v>1016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2.35</v>
      </c>
      <c r="K20" s="71" t="s">
        <v>1017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1018</v>
      </c>
      <c r="H22" s="80" t="s">
        <v>58</v>
      </c>
      <c r="I22" s="80" t="s">
        <v>1019</v>
      </c>
      <c r="J22" s="80" t="s">
        <v>60</v>
      </c>
      <c r="K22" s="81" t="s">
        <v>1020</v>
      </c>
      <c r="L22" s="82" t="s">
        <v>1021</v>
      </c>
      <c r="M22" s="83" t="s">
        <v>1022</v>
      </c>
      <c r="N22" s="80" t="s">
        <v>64</v>
      </c>
      <c r="O22" s="13"/>
      <c r="P22" s="84" t="s">
        <v>1023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46027.0</v>
      </c>
      <c r="B23" s="86" t="s">
        <v>100</v>
      </c>
      <c r="C23" s="87">
        <v>0.5048611111111111</v>
      </c>
      <c r="D23" s="87">
        <v>0.525</v>
      </c>
      <c r="E23" s="86" t="s">
        <v>206</v>
      </c>
      <c r="F23" s="86">
        <v>15.7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9">
        <f t="shared" ref="N23:N500" si="2">F23+M23</f>
        <v>0.7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46027.0</v>
      </c>
      <c r="B24" s="86" t="s">
        <v>100</v>
      </c>
      <c r="C24" s="87">
        <v>0.5944444444444444</v>
      </c>
      <c r="D24" s="87">
        <v>0.6034722222222222</v>
      </c>
      <c r="E24" s="86" t="s">
        <v>1024</v>
      </c>
      <c r="F24" s="86">
        <v>4.1</v>
      </c>
      <c r="G24" s="86" t="s">
        <v>104</v>
      </c>
      <c r="H24" s="86" t="s">
        <v>105</v>
      </c>
      <c r="I24" s="86" t="s">
        <v>269</v>
      </c>
      <c r="J24" s="86" t="s">
        <v>270</v>
      </c>
      <c r="K24" s="88" t="s">
        <v>569</v>
      </c>
      <c r="L24" s="89"/>
      <c r="M24" s="89"/>
      <c r="N24" s="89">
        <f t="shared" si="2"/>
        <v>4.1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46027.0</v>
      </c>
      <c r="B25" s="86" t="s">
        <v>100</v>
      </c>
      <c r="C25" s="87">
        <v>0.7270833333333333</v>
      </c>
      <c r="D25" s="87">
        <v>0.7388888888888889</v>
      </c>
      <c r="E25" s="86" t="s">
        <v>117</v>
      </c>
      <c r="F25" s="86">
        <v>7.4</v>
      </c>
      <c r="G25" s="86" t="s">
        <v>269</v>
      </c>
      <c r="H25" s="86" t="s">
        <v>270</v>
      </c>
      <c r="I25" s="86" t="s">
        <v>279</v>
      </c>
      <c r="J25" s="86" t="s">
        <v>280</v>
      </c>
      <c r="K25" s="88" t="s">
        <v>1025</v>
      </c>
      <c r="L25" s="89"/>
      <c r="M25" s="89"/>
      <c r="N25" s="89">
        <f t="shared" si="2"/>
        <v>7.4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46027.0</v>
      </c>
      <c r="B26" s="86" t="s">
        <v>100</v>
      </c>
      <c r="C26" s="87">
        <v>0.7458333333333333</v>
      </c>
      <c r="D26" s="87">
        <v>0.7520833333333333</v>
      </c>
      <c r="E26" s="86" t="s">
        <v>262</v>
      </c>
      <c r="F26" s="86">
        <v>3.3</v>
      </c>
      <c r="G26" s="86" t="s">
        <v>279</v>
      </c>
      <c r="H26" s="86" t="s">
        <v>280</v>
      </c>
      <c r="I26" s="86" t="s">
        <v>236</v>
      </c>
      <c r="J26" s="86" t="s">
        <v>1026</v>
      </c>
      <c r="K26" s="88" t="s">
        <v>1027</v>
      </c>
      <c r="L26" s="89"/>
      <c r="M26" s="89"/>
      <c r="N26" s="89">
        <f t="shared" si="2"/>
        <v>3.3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46027.0</v>
      </c>
      <c r="B27" s="86" t="s">
        <v>100</v>
      </c>
      <c r="C27" s="87">
        <v>0.7638888888888888</v>
      </c>
      <c r="D27" s="87">
        <v>0.7729166666666667</v>
      </c>
      <c r="E27" s="86" t="s">
        <v>346</v>
      </c>
      <c r="F27" s="86">
        <v>4.1</v>
      </c>
      <c r="G27" s="86"/>
      <c r="H27" s="86" t="s">
        <v>1026</v>
      </c>
      <c r="I27" s="86" t="s">
        <v>229</v>
      </c>
      <c r="J27" s="86" t="s">
        <v>230</v>
      </c>
      <c r="K27" s="88" t="s">
        <v>1028</v>
      </c>
      <c r="L27" s="89"/>
      <c r="M27" s="89"/>
      <c r="N27" s="89">
        <f t="shared" si="2"/>
        <v>4.1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46027.0</v>
      </c>
      <c r="B28" s="86" t="s">
        <v>100</v>
      </c>
      <c r="C28" s="87">
        <v>0.7791666666666667</v>
      </c>
      <c r="D28" s="87">
        <v>0.7819444444444444</v>
      </c>
      <c r="E28" s="86" t="s">
        <v>417</v>
      </c>
      <c r="F28" s="86">
        <v>1.5</v>
      </c>
      <c r="G28" s="86" t="s">
        <v>229</v>
      </c>
      <c r="H28" s="86" t="s">
        <v>230</v>
      </c>
      <c r="I28" s="86" t="s">
        <v>224</v>
      </c>
      <c r="J28" s="86" t="s">
        <v>225</v>
      </c>
      <c r="K28" s="88" t="s">
        <v>569</v>
      </c>
      <c r="L28" s="89"/>
      <c r="M28" s="89"/>
      <c r="N28" s="89">
        <f t="shared" si="2"/>
        <v>1.5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46027.0</v>
      </c>
      <c r="B29" s="86" t="s">
        <v>100</v>
      </c>
      <c r="C29" s="87">
        <v>0.8673611111111111</v>
      </c>
      <c r="D29" s="87">
        <v>0.8736111111111111</v>
      </c>
      <c r="E29" s="86" t="s">
        <v>734</v>
      </c>
      <c r="F29" s="86">
        <v>3.2</v>
      </c>
      <c r="G29" s="86" t="s">
        <v>224</v>
      </c>
      <c r="H29" s="86" t="s">
        <v>225</v>
      </c>
      <c r="I29" s="86" t="s">
        <v>253</v>
      </c>
      <c r="J29" s="86" t="s">
        <v>254</v>
      </c>
      <c r="K29" s="88" t="s">
        <v>1029</v>
      </c>
      <c r="L29" s="89"/>
      <c r="M29" s="90"/>
      <c r="N29" s="89">
        <f t="shared" si="2"/>
        <v>3.2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46027.0</v>
      </c>
      <c r="B30" s="86" t="s">
        <v>100</v>
      </c>
      <c r="C30" s="87">
        <v>0.9340277777777778</v>
      </c>
      <c r="D30" s="87">
        <v>0.9583333333333334</v>
      </c>
      <c r="E30" s="86"/>
      <c r="F30" s="86">
        <v>17.0</v>
      </c>
      <c r="G30" s="86" t="s">
        <v>253</v>
      </c>
      <c r="H30" s="86" t="s">
        <v>254</v>
      </c>
      <c r="I30" s="86" t="s">
        <v>102</v>
      </c>
      <c r="J30" s="86" t="s">
        <v>103</v>
      </c>
      <c r="K30" s="88" t="s">
        <v>165</v>
      </c>
      <c r="L30" s="89"/>
      <c r="M30" s="90">
        <v>-15.0</v>
      </c>
      <c r="N30" s="89">
        <f t="shared" si="2"/>
        <v>2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46028.0</v>
      </c>
      <c r="B31" s="86" t="s">
        <v>124</v>
      </c>
      <c r="C31" s="87">
        <v>0.5895833333333333</v>
      </c>
      <c r="D31" s="87">
        <v>0.6083333333333333</v>
      </c>
      <c r="E31" s="86" t="s">
        <v>223</v>
      </c>
      <c r="F31" s="86">
        <v>15.8</v>
      </c>
      <c r="G31" s="86" t="s">
        <v>102</v>
      </c>
      <c r="H31" s="86" t="s">
        <v>103</v>
      </c>
      <c r="I31" s="86" t="s">
        <v>104</v>
      </c>
      <c r="J31" s="86" t="s">
        <v>105</v>
      </c>
      <c r="K31" s="88" t="s">
        <v>1030</v>
      </c>
      <c r="L31" s="89"/>
      <c r="M31" s="90">
        <v>-15.0</v>
      </c>
      <c r="N31" s="89">
        <f t="shared" si="2"/>
        <v>0.8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46028.0</v>
      </c>
      <c r="B32" s="86" t="s">
        <v>124</v>
      </c>
      <c r="C32" s="87">
        <v>0.6284722222222222</v>
      </c>
      <c r="D32" s="87">
        <v>0.6368055555555555</v>
      </c>
      <c r="E32" s="86" t="s">
        <v>488</v>
      </c>
      <c r="F32" s="86">
        <v>3.4</v>
      </c>
      <c r="G32" s="86" t="s">
        <v>104</v>
      </c>
      <c r="H32" s="86" t="s">
        <v>105</v>
      </c>
      <c r="I32" s="86" t="s">
        <v>269</v>
      </c>
      <c r="J32" s="86" t="s">
        <v>270</v>
      </c>
      <c r="K32" s="88" t="s">
        <v>1031</v>
      </c>
      <c r="L32" s="89"/>
      <c r="M32" s="89"/>
      <c r="N32" s="89">
        <f t="shared" si="2"/>
        <v>3.4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46028.0</v>
      </c>
      <c r="B33" s="86" t="s">
        <v>124</v>
      </c>
      <c r="C33" s="87">
        <v>0.6826388888888889</v>
      </c>
      <c r="D33" s="87">
        <v>0.6923611111111111</v>
      </c>
      <c r="E33" s="86" t="s">
        <v>333</v>
      </c>
      <c r="F33" s="86">
        <v>3.1</v>
      </c>
      <c r="G33" s="86" t="s">
        <v>269</v>
      </c>
      <c r="H33" s="86" t="s">
        <v>270</v>
      </c>
      <c r="I33" s="86" t="s">
        <v>243</v>
      </c>
      <c r="J33" s="86" t="s">
        <v>244</v>
      </c>
      <c r="K33" s="88" t="s">
        <v>1032</v>
      </c>
      <c r="L33" s="89"/>
      <c r="M33" s="89"/>
      <c r="N33" s="89">
        <f t="shared" si="2"/>
        <v>3.1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46028.0</v>
      </c>
      <c r="B34" s="86" t="s">
        <v>124</v>
      </c>
      <c r="C34" s="87">
        <v>0.725</v>
      </c>
      <c r="D34" s="87">
        <v>0.7305555555555555</v>
      </c>
      <c r="E34" s="86" t="s">
        <v>203</v>
      </c>
      <c r="F34" s="86">
        <v>2.1</v>
      </c>
      <c r="G34" s="86" t="s">
        <v>243</v>
      </c>
      <c r="H34" s="86" t="s">
        <v>244</v>
      </c>
      <c r="I34" s="86" t="s">
        <v>108</v>
      </c>
      <c r="J34" s="86" t="s">
        <v>109</v>
      </c>
      <c r="K34" s="88" t="s">
        <v>517</v>
      </c>
      <c r="L34" s="89"/>
      <c r="M34" s="89"/>
      <c r="N34" s="89">
        <f t="shared" si="2"/>
        <v>2.1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46028.0</v>
      </c>
      <c r="B35" s="86" t="s">
        <v>124</v>
      </c>
      <c r="C35" s="87">
        <v>0.7590277777777777</v>
      </c>
      <c r="D35" s="87">
        <v>0.7631944444444444</v>
      </c>
      <c r="E35" s="86" t="s">
        <v>417</v>
      </c>
      <c r="F35" s="86">
        <v>1.5</v>
      </c>
      <c r="G35" s="86" t="s">
        <v>108</v>
      </c>
      <c r="H35" s="86" t="s">
        <v>109</v>
      </c>
      <c r="I35" s="86" t="s">
        <v>224</v>
      </c>
      <c r="J35" s="86" t="s">
        <v>225</v>
      </c>
      <c r="K35" s="88" t="s">
        <v>1033</v>
      </c>
      <c r="L35" s="89"/>
      <c r="M35" s="90"/>
      <c r="N35" s="89">
        <f t="shared" si="2"/>
        <v>1.5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46028.0</v>
      </c>
      <c r="B36" s="86" t="s">
        <v>124</v>
      </c>
      <c r="C36" s="87">
        <v>0.8486111111111111</v>
      </c>
      <c r="D36" s="87">
        <v>0.8597222222222223</v>
      </c>
      <c r="E36" s="86" t="s">
        <v>132</v>
      </c>
      <c r="F36" s="86">
        <v>5.5</v>
      </c>
      <c r="G36" s="86" t="s">
        <v>224</v>
      </c>
      <c r="H36" s="86" t="s">
        <v>225</v>
      </c>
      <c r="I36" s="86"/>
      <c r="J36" s="86" t="s">
        <v>1034</v>
      </c>
      <c r="K36" s="88" t="s">
        <v>1035</v>
      </c>
      <c r="L36" s="89"/>
      <c r="M36" s="90"/>
      <c r="N36" s="89">
        <f t="shared" si="2"/>
        <v>5.5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46028.0</v>
      </c>
      <c r="B37" s="86" t="s">
        <v>124</v>
      </c>
      <c r="C37" s="87">
        <v>0.8645833333333334</v>
      </c>
      <c r="D37" s="87">
        <v>0.8736111111111111</v>
      </c>
      <c r="E37" s="86" t="s">
        <v>412</v>
      </c>
      <c r="F37" s="86">
        <v>4.5</v>
      </c>
      <c r="G37" s="86"/>
      <c r="H37" s="86" t="s">
        <v>1034</v>
      </c>
      <c r="I37" s="86" t="s">
        <v>118</v>
      </c>
      <c r="J37" s="86" t="s">
        <v>119</v>
      </c>
      <c r="K37" s="88" t="s">
        <v>1036</v>
      </c>
      <c r="L37" s="89"/>
      <c r="M37" s="89"/>
      <c r="N37" s="89">
        <f t="shared" si="2"/>
        <v>4.5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46028.0</v>
      </c>
      <c r="B38" s="86" t="s">
        <v>124</v>
      </c>
      <c r="C38" s="87">
        <v>0.9048611111111111</v>
      </c>
      <c r="D38" s="87">
        <v>0.9215277777777777</v>
      </c>
      <c r="E38" s="86"/>
      <c r="F38" s="86">
        <v>14.1</v>
      </c>
      <c r="G38" s="86" t="s">
        <v>118</v>
      </c>
      <c r="H38" s="86" t="s">
        <v>119</v>
      </c>
      <c r="I38" s="86" t="s">
        <v>118</v>
      </c>
      <c r="J38" s="86" t="s">
        <v>151</v>
      </c>
      <c r="K38" s="88" t="s">
        <v>165</v>
      </c>
      <c r="L38" s="89"/>
      <c r="M38" s="90">
        <v>-15.0</v>
      </c>
      <c r="N38" s="89">
        <f t="shared" si="2"/>
        <v>-0.9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46029.0</v>
      </c>
      <c r="B39" s="86" t="s">
        <v>141</v>
      </c>
      <c r="C39" s="87">
        <v>0.5104166666666666</v>
      </c>
      <c r="D39" s="87">
        <v>0.5284722222222222</v>
      </c>
      <c r="E39" s="86" t="s">
        <v>695</v>
      </c>
      <c r="F39" s="86">
        <v>15.4</v>
      </c>
      <c r="G39" s="86" t="s">
        <v>102</v>
      </c>
      <c r="H39" s="86" t="s">
        <v>103</v>
      </c>
      <c r="I39" s="86" t="s">
        <v>104</v>
      </c>
      <c r="J39" s="86" t="s">
        <v>105</v>
      </c>
      <c r="K39" s="88" t="s">
        <v>1037</v>
      </c>
      <c r="L39" s="89"/>
      <c r="M39" s="90">
        <v>-15.0</v>
      </c>
      <c r="N39" s="89">
        <f t="shared" si="2"/>
        <v>0.4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46029.0</v>
      </c>
      <c r="B40" s="86" t="s">
        <v>141</v>
      </c>
      <c r="C40" s="87">
        <v>0.5729166666666666</v>
      </c>
      <c r="D40" s="87">
        <v>0.5819444444444445</v>
      </c>
      <c r="E40" s="86" t="s">
        <v>170</v>
      </c>
      <c r="F40" s="86">
        <v>2.9</v>
      </c>
      <c r="G40" s="86" t="s">
        <v>104</v>
      </c>
      <c r="H40" s="86" t="s">
        <v>105</v>
      </c>
      <c r="I40" s="86" t="s">
        <v>104</v>
      </c>
      <c r="J40" s="86" t="s">
        <v>105</v>
      </c>
      <c r="K40" s="88" t="s">
        <v>1038</v>
      </c>
      <c r="L40" s="89"/>
      <c r="M40" s="90"/>
      <c r="N40" s="89">
        <f t="shared" si="2"/>
        <v>2.9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46029.0</v>
      </c>
      <c r="B41" s="86" t="s">
        <v>141</v>
      </c>
      <c r="C41" s="87">
        <v>0.6819444444444445</v>
      </c>
      <c r="D41" s="87">
        <v>0.6930555555555555</v>
      </c>
      <c r="E41" s="86" t="s">
        <v>474</v>
      </c>
      <c r="F41" s="86">
        <v>4.2</v>
      </c>
      <c r="G41" s="86" t="s">
        <v>104</v>
      </c>
      <c r="H41" s="86" t="s">
        <v>105</v>
      </c>
      <c r="I41" s="86" t="s">
        <v>253</v>
      </c>
      <c r="J41" s="86" t="s">
        <v>254</v>
      </c>
      <c r="K41" s="88" t="s">
        <v>1039</v>
      </c>
      <c r="L41" s="89"/>
      <c r="M41" s="89"/>
      <c r="N41" s="89">
        <f t="shared" si="2"/>
        <v>4.2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46029.0</v>
      </c>
      <c r="B42" s="86" t="s">
        <v>141</v>
      </c>
      <c r="C42" s="87">
        <v>0.7326388888888888</v>
      </c>
      <c r="D42" s="87">
        <v>0.7409722222222223</v>
      </c>
      <c r="E42" s="86" t="s">
        <v>350</v>
      </c>
      <c r="F42" s="86">
        <v>3.7</v>
      </c>
      <c r="G42" s="86" t="s">
        <v>253</v>
      </c>
      <c r="H42" s="86" t="s">
        <v>254</v>
      </c>
      <c r="I42" s="86" t="s">
        <v>335</v>
      </c>
      <c r="J42" s="86" t="s">
        <v>336</v>
      </c>
      <c r="K42" s="88" t="s">
        <v>1040</v>
      </c>
      <c r="L42" s="89"/>
      <c r="M42" s="89"/>
      <c r="N42" s="89">
        <f t="shared" si="2"/>
        <v>3.7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46029.0</v>
      </c>
      <c r="B43" s="86" t="s">
        <v>141</v>
      </c>
      <c r="C43" s="87">
        <v>0.7493055555555556</v>
      </c>
      <c r="D43" s="87">
        <v>0.7520833333333333</v>
      </c>
      <c r="E43" s="86" t="s">
        <v>687</v>
      </c>
      <c r="F43" s="86">
        <v>1.3</v>
      </c>
      <c r="G43" s="86" t="s">
        <v>335</v>
      </c>
      <c r="H43" s="86" t="s">
        <v>336</v>
      </c>
      <c r="I43" s="86" t="s">
        <v>138</v>
      </c>
      <c r="J43" s="86" t="s">
        <v>139</v>
      </c>
      <c r="K43" s="88" t="s">
        <v>1041</v>
      </c>
      <c r="L43" s="89"/>
      <c r="M43" s="89"/>
      <c r="N43" s="89">
        <f t="shared" si="2"/>
        <v>1.3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46029.0</v>
      </c>
      <c r="B44" s="86" t="s">
        <v>141</v>
      </c>
      <c r="C44" s="87">
        <v>0.775</v>
      </c>
      <c r="D44" s="87">
        <v>0.7784722222222222</v>
      </c>
      <c r="E44" s="86" t="s">
        <v>234</v>
      </c>
      <c r="F44" s="86">
        <v>1.8</v>
      </c>
      <c r="G44" s="86" t="s">
        <v>138</v>
      </c>
      <c r="H44" s="86" t="s">
        <v>139</v>
      </c>
      <c r="I44" s="86" t="s">
        <v>239</v>
      </c>
      <c r="J44" s="86" t="s">
        <v>240</v>
      </c>
      <c r="K44" s="88" t="s">
        <v>1042</v>
      </c>
      <c r="L44" s="89"/>
      <c r="M44" s="90"/>
      <c r="N44" s="89">
        <f t="shared" si="2"/>
        <v>1.8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46029.0</v>
      </c>
      <c r="B45" s="86" t="s">
        <v>141</v>
      </c>
      <c r="C45" s="87">
        <v>0.8</v>
      </c>
      <c r="D45" s="87">
        <v>0.8201388888888889</v>
      </c>
      <c r="E45" s="86" t="s">
        <v>532</v>
      </c>
      <c r="F45" s="86">
        <v>5.5</v>
      </c>
      <c r="G45" s="86" t="s">
        <v>239</v>
      </c>
      <c r="H45" s="86" t="s">
        <v>240</v>
      </c>
      <c r="I45" s="86" t="s">
        <v>224</v>
      </c>
      <c r="J45" s="86" t="s">
        <v>225</v>
      </c>
      <c r="K45" s="88" t="s">
        <v>1043</v>
      </c>
      <c r="L45" s="89"/>
      <c r="M45" s="89"/>
      <c r="N45" s="89">
        <f t="shared" si="2"/>
        <v>5.5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46029.0</v>
      </c>
      <c r="B46" s="86" t="s">
        <v>141</v>
      </c>
      <c r="C46" s="87">
        <v>0.8638888888888889</v>
      </c>
      <c r="D46" s="87">
        <v>0.8756944444444444</v>
      </c>
      <c r="E46" s="86" t="s">
        <v>429</v>
      </c>
      <c r="F46" s="86">
        <v>5.6</v>
      </c>
      <c r="G46" s="86" t="s">
        <v>224</v>
      </c>
      <c r="H46" s="86" t="s">
        <v>225</v>
      </c>
      <c r="I46" s="86" t="s">
        <v>239</v>
      </c>
      <c r="J46" s="86" t="s">
        <v>240</v>
      </c>
      <c r="K46" s="88" t="s">
        <v>1044</v>
      </c>
      <c r="L46" s="89"/>
      <c r="M46" s="90"/>
      <c r="N46" s="89">
        <f t="shared" si="2"/>
        <v>5.6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46029.0</v>
      </c>
      <c r="B47" s="86" t="s">
        <v>141</v>
      </c>
      <c r="C47" s="87">
        <v>0.89375</v>
      </c>
      <c r="D47" s="87">
        <v>0.8986111111111111</v>
      </c>
      <c r="E47" s="86" t="s">
        <v>429</v>
      </c>
      <c r="F47" s="86">
        <v>3.6</v>
      </c>
      <c r="G47" s="86" t="s">
        <v>239</v>
      </c>
      <c r="H47" s="86" t="s">
        <v>240</v>
      </c>
      <c r="I47" s="86" t="s">
        <v>217</v>
      </c>
      <c r="J47" s="86" t="s">
        <v>218</v>
      </c>
      <c r="K47" s="88" t="s">
        <v>1045</v>
      </c>
      <c r="L47" s="89"/>
      <c r="M47" s="89"/>
      <c r="N47" s="89">
        <f t="shared" si="2"/>
        <v>3.6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46029.0</v>
      </c>
      <c r="B48" s="86" t="s">
        <v>141</v>
      </c>
      <c r="C48" s="87">
        <v>0.9166666666666666</v>
      </c>
      <c r="D48" s="87">
        <v>0.9256944444444445</v>
      </c>
      <c r="E48" s="86"/>
      <c r="F48" s="86">
        <v>12.5</v>
      </c>
      <c r="G48" s="86" t="s">
        <v>217</v>
      </c>
      <c r="H48" s="86" t="s">
        <v>218</v>
      </c>
      <c r="I48" s="86" t="s">
        <v>102</v>
      </c>
      <c r="J48" s="86" t="s">
        <v>103</v>
      </c>
      <c r="K48" s="88" t="s">
        <v>165</v>
      </c>
      <c r="L48" s="89"/>
      <c r="M48" s="90">
        <v>-15.0</v>
      </c>
      <c r="N48" s="89">
        <f t="shared" si="2"/>
        <v>-2.5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46030.0</v>
      </c>
      <c r="B49" s="86" t="s">
        <v>152</v>
      </c>
      <c r="C49" s="87">
        <v>0.5881944444444445</v>
      </c>
      <c r="D49" s="87">
        <v>0.6118055555555556</v>
      </c>
      <c r="E49" s="86" t="s">
        <v>147</v>
      </c>
      <c r="F49" s="86">
        <v>15.4</v>
      </c>
      <c r="G49" s="86" t="s">
        <v>102</v>
      </c>
      <c r="H49" s="86" t="s">
        <v>103</v>
      </c>
      <c r="I49" s="86" t="s">
        <v>104</v>
      </c>
      <c r="J49" s="86" t="s">
        <v>105</v>
      </c>
      <c r="K49" s="88" t="s">
        <v>1046</v>
      </c>
      <c r="L49" s="89"/>
      <c r="M49" s="90">
        <v>-15.0</v>
      </c>
      <c r="N49" s="89">
        <f t="shared" si="2"/>
        <v>0.4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46030.0</v>
      </c>
      <c r="B50" s="86" t="s">
        <v>152</v>
      </c>
      <c r="C50" s="87">
        <v>0.625</v>
      </c>
      <c r="D50" s="87">
        <v>0.6451388888888889</v>
      </c>
      <c r="E50" s="86" t="s">
        <v>1047</v>
      </c>
      <c r="F50" s="86">
        <v>6.7</v>
      </c>
      <c r="G50" s="86" t="s">
        <v>104</v>
      </c>
      <c r="H50" s="86" t="s">
        <v>105</v>
      </c>
      <c r="I50" s="86" t="s">
        <v>243</v>
      </c>
      <c r="J50" s="86" t="s">
        <v>244</v>
      </c>
      <c r="K50" s="88" t="s">
        <v>1048</v>
      </c>
      <c r="L50" s="89"/>
      <c r="M50" s="89"/>
      <c r="N50" s="89">
        <f t="shared" si="2"/>
        <v>6.7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46030.0</v>
      </c>
      <c r="B51" s="86" t="s">
        <v>152</v>
      </c>
      <c r="C51" s="87">
        <v>0.7215277777777778</v>
      </c>
      <c r="D51" s="87">
        <v>0.73125</v>
      </c>
      <c r="E51" s="86" t="s">
        <v>265</v>
      </c>
      <c r="F51" s="86">
        <v>4.0</v>
      </c>
      <c r="G51" s="86" t="s">
        <v>243</v>
      </c>
      <c r="H51" s="86" t="s">
        <v>244</v>
      </c>
      <c r="I51" s="86" t="s">
        <v>172</v>
      </c>
      <c r="J51" s="86" t="s">
        <v>173</v>
      </c>
      <c r="K51" s="88" t="s">
        <v>1049</v>
      </c>
      <c r="L51" s="89"/>
      <c r="M51" s="89"/>
      <c r="N51" s="89">
        <f t="shared" si="2"/>
        <v>4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46030.0</v>
      </c>
      <c r="B52" s="86" t="s">
        <v>152</v>
      </c>
      <c r="C52" s="87">
        <v>0.8180555555555555</v>
      </c>
      <c r="D52" s="87">
        <v>0.8298611111111112</v>
      </c>
      <c r="E52" s="86" t="s">
        <v>568</v>
      </c>
      <c r="F52" s="86">
        <v>4.7</v>
      </c>
      <c r="G52" s="86" t="s">
        <v>172</v>
      </c>
      <c r="H52" s="86" t="s">
        <v>173</v>
      </c>
      <c r="I52" s="93"/>
      <c r="J52" s="86" t="s">
        <v>258</v>
      </c>
      <c r="K52" s="88" t="s">
        <v>1050</v>
      </c>
      <c r="L52" s="89"/>
      <c r="M52" s="89"/>
      <c r="N52" s="89">
        <f t="shared" si="2"/>
        <v>4.7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46030.0</v>
      </c>
      <c r="B53" s="86" t="s">
        <v>152</v>
      </c>
      <c r="C53" s="87">
        <v>0.8486111111111111</v>
      </c>
      <c r="D53" s="87">
        <v>0.8583333333333333</v>
      </c>
      <c r="E53" s="86" t="s">
        <v>641</v>
      </c>
      <c r="F53" s="86">
        <v>4.1</v>
      </c>
      <c r="G53" s="93"/>
      <c r="H53" s="86" t="s">
        <v>258</v>
      </c>
      <c r="I53" s="86" t="s">
        <v>214</v>
      </c>
      <c r="J53" s="86" t="s">
        <v>215</v>
      </c>
      <c r="K53" s="88" t="s">
        <v>1051</v>
      </c>
      <c r="L53" s="89"/>
      <c r="M53" s="89"/>
      <c r="N53" s="89">
        <f t="shared" si="2"/>
        <v>4.1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46030.0</v>
      </c>
      <c r="B54" s="86" t="s">
        <v>152</v>
      </c>
      <c r="C54" s="87">
        <v>0.9340277777777778</v>
      </c>
      <c r="D54" s="87">
        <v>0.95625</v>
      </c>
      <c r="E54" s="93"/>
      <c r="F54" s="86">
        <v>19.0</v>
      </c>
      <c r="G54" s="86" t="s">
        <v>214</v>
      </c>
      <c r="H54" s="86" t="s">
        <v>215</v>
      </c>
      <c r="I54" s="86" t="s">
        <v>102</v>
      </c>
      <c r="J54" s="86" t="s">
        <v>103</v>
      </c>
      <c r="K54" s="88" t="s">
        <v>318</v>
      </c>
      <c r="L54" s="89"/>
      <c r="M54" s="90" t="s">
        <v>504</v>
      </c>
      <c r="N54" s="89" t="str">
        <f t="shared" si="2"/>
        <v>#VALUE!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46031.0</v>
      </c>
      <c r="B55" s="86" t="s">
        <v>163</v>
      </c>
      <c r="C55" s="87">
        <v>0.59375</v>
      </c>
      <c r="D55" s="87">
        <v>0.6256944444444444</v>
      </c>
      <c r="E55" s="86" t="s">
        <v>226</v>
      </c>
      <c r="F55" s="86">
        <v>22.2</v>
      </c>
      <c r="G55" s="86" t="s">
        <v>102</v>
      </c>
      <c r="H55" s="86" t="s">
        <v>103</v>
      </c>
      <c r="I55" s="86" t="s">
        <v>243</v>
      </c>
      <c r="J55" s="86" t="s">
        <v>244</v>
      </c>
      <c r="K55" s="88" t="s">
        <v>1052</v>
      </c>
      <c r="L55" s="89"/>
      <c r="M55" s="89"/>
      <c r="N55" s="89">
        <f t="shared" si="2"/>
        <v>22.2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46031.0</v>
      </c>
      <c r="B56" s="86" t="s">
        <v>163</v>
      </c>
      <c r="C56" s="87">
        <v>0.6597222222222222</v>
      </c>
      <c r="D56" s="87">
        <v>0.6701388888888888</v>
      </c>
      <c r="E56" s="86" t="s">
        <v>892</v>
      </c>
      <c r="F56" s="86">
        <v>4.1</v>
      </c>
      <c r="G56" s="86" t="s">
        <v>243</v>
      </c>
      <c r="H56" s="86" t="s">
        <v>244</v>
      </c>
      <c r="I56" s="86" t="s">
        <v>172</v>
      </c>
      <c r="J56" s="86" t="s">
        <v>173</v>
      </c>
      <c r="K56" s="88" t="s">
        <v>1053</v>
      </c>
      <c r="L56" s="89"/>
      <c r="M56" s="89"/>
      <c r="N56" s="89">
        <f t="shared" si="2"/>
        <v>4.1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46031.0</v>
      </c>
      <c r="B57" s="86" t="s">
        <v>163</v>
      </c>
      <c r="C57" s="87">
        <v>0.7527777777777778</v>
      </c>
      <c r="D57" s="87">
        <v>0.76875</v>
      </c>
      <c r="E57" s="93"/>
      <c r="F57" s="86">
        <v>3.6</v>
      </c>
      <c r="G57" s="86" t="s">
        <v>172</v>
      </c>
      <c r="H57" s="86" t="s">
        <v>173</v>
      </c>
      <c r="I57" s="93"/>
      <c r="J57" s="86" t="s">
        <v>258</v>
      </c>
      <c r="K57" s="88" t="s">
        <v>1054</v>
      </c>
      <c r="L57" s="89"/>
      <c r="M57" s="89"/>
      <c r="N57" s="89">
        <f t="shared" si="2"/>
        <v>3.6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46031.0</v>
      </c>
      <c r="B58" s="86" t="s">
        <v>163</v>
      </c>
      <c r="C58" s="87">
        <v>0.7972222222222223</v>
      </c>
      <c r="D58" s="87">
        <v>0.8118055555555556</v>
      </c>
      <c r="E58" s="86" t="s">
        <v>235</v>
      </c>
      <c r="F58" s="86">
        <v>3.8</v>
      </c>
      <c r="G58" s="93"/>
      <c r="H58" s="86" t="s">
        <v>1055</v>
      </c>
      <c r="I58" s="86" t="s">
        <v>229</v>
      </c>
      <c r="J58" s="86" t="s">
        <v>230</v>
      </c>
      <c r="K58" s="88" t="s">
        <v>1056</v>
      </c>
      <c r="L58" s="89"/>
      <c r="M58" s="89"/>
      <c r="N58" s="89">
        <f t="shared" si="2"/>
        <v>3.8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46031.0</v>
      </c>
      <c r="B59" s="86" t="s">
        <v>163</v>
      </c>
      <c r="C59" s="87">
        <v>0.8152777777777778</v>
      </c>
      <c r="D59" s="87">
        <v>0.8236111111111111</v>
      </c>
      <c r="E59" s="86" t="s">
        <v>430</v>
      </c>
      <c r="F59" s="86">
        <v>3.2</v>
      </c>
      <c r="G59" s="86" t="s">
        <v>229</v>
      </c>
      <c r="H59" s="86" t="s">
        <v>230</v>
      </c>
      <c r="I59" s="86" t="s">
        <v>224</v>
      </c>
      <c r="J59" s="86" t="s">
        <v>225</v>
      </c>
      <c r="K59" s="88" t="s">
        <v>110</v>
      </c>
      <c r="L59" s="89"/>
      <c r="M59" s="89"/>
      <c r="N59" s="89">
        <f t="shared" si="2"/>
        <v>3.2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46031.0</v>
      </c>
      <c r="B60" s="86" t="s">
        <v>163</v>
      </c>
      <c r="C60" s="87">
        <v>0.9013888888888889</v>
      </c>
      <c r="D60" s="87">
        <v>0.9118055555555555</v>
      </c>
      <c r="E60" s="86" t="s">
        <v>586</v>
      </c>
      <c r="F60" s="86">
        <v>5.1</v>
      </c>
      <c r="G60" s="86" t="s">
        <v>224</v>
      </c>
      <c r="H60" s="86" t="s">
        <v>225</v>
      </c>
      <c r="I60" s="86" t="s">
        <v>138</v>
      </c>
      <c r="J60" s="86" t="s">
        <v>139</v>
      </c>
      <c r="K60" s="88" t="s">
        <v>1057</v>
      </c>
      <c r="L60" s="89"/>
      <c r="M60" s="89"/>
      <c r="N60" s="89">
        <f t="shared" si="2"/>
        <v>5.1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46031.0</v>
      </c>
      <c r="B61" s="86" t="s">
        <v>163</v>
      </c>
      <c r="C61" s="87">
        <v>0.9409722222222222</v>
      </c>
      <c r="D61" s="87">
        <v>0.9472222222222222</v>
      </c>
      <c r="E61" s="86" t="s">
        <v>147</v>
      </c>
      <c r="F61" s="86">
        <v>4.1</v>
      </c>
      <c r="G61" s="86" t="s">
        <v>138</v>
      </c>
      <c r="H61" s="86" t="s">
        <v>139</v>
      </c>
      <c r="I61" s="86" t="s">
        <v>172</v>
      </c>
      <c r="J61" s="86" t="s">
        <v>173</v>
      </c>
      <c r="K61" s="88" t="s">
        <v>1058</v>
      </c>
      <c r="L61" s="89"/>
      <c r="M61" s="89"/>
      <c r="N61" s="89">
        <f t="shared" si="2"/>
        <v>4.1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46031.0</v>
      </c>
      <c r="B62" s="86" t="s">
        <v>163</v>
      </c>
      <c r="C62" s="87">
        <v>0.9604166666666667</v>
      </c>
      <c r="D62" s="87">
        <v>0.9763888888888889</v>
      </c>
      <c r="E62" s="93"/>
      <c r="F62" s="86">
        <v>15.7</v>
      </c>
      <c r="G62" s="86" t="s">
        <v>172</v>
      </c>
      <c r="H62" s="86" t="s">
        <v>173</v>
      </c>
      <c r="I62" s="86" t="s">
        <v>102</v>
      </c>
      <c r="J62" s="86" t="s">
        <v>103</v>
      </c>
      <c r="K62" s="88" t="s">
        <v>318</v>
      </c>
      <c r="L62" s="89"/>
      <c r="M62" s="89"/>
      <c r="N62" s="89">
        <f t="shared" si="2"/>
        <v>15.7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1059</v>
      </c>
      <c r="B1" s="2"/>
      <c r="C1" s="2"/>
      <c r="D1" s="2"/>
      <c r="E1" s="3"/>
      <c r="F1" s="4" t="s">
        <v>1</v>
      </c>
      <c r="G1" s="5"/>
      <c r="H1" s="103">
        <v>46026.0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0.3541666666666667</v>
      </c>
      <c r="D4" s="24"/>
      <c r="E4" s="32">
        <v>0.34375</v>
      </c>
      <c r="F4" s="100">
        <v>0.0</v>
      </c>
      <c r="G4" s="100">
        <v>0.0</v>
      </c>
      <c r="H4" s="32">
        <v>0.5416666666666666</v>
      </c>
      <c r="I4" s="33"/>
      <c r="J4" s="33"/>
      <c r="K4" s="34" t="s">
        <v>22</v>
      </c>
      <c r="L4" s="35"/>
      <c r="M4" s="36">
        <f>SUM(M6)+M12</f>
        <v>32.67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0.6875</v>
      </c>
      <c r="D5" s="24"/>
      <c r="E5" s="32">
        <v>0.6875</v>
      </c>
      <c r="F5" s="100">
        <v>0.0</v>
      </c>
      <c r="G5" s="100">
        <v>0.0</v>
      </c>
      <c r="H5" s="32">
        <v>0.9652777777777778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8.0</v>
      </c>
      <c r="D6" s="24"/>
      <c r="E6" s="38">
        <v>8.25</v>
      </c>
      <c r="F6" s="38">
        <v>0.0</v>
      </c>
      <c r="G6" s="38">
        <v>0.0</v>
      </c>
      <c r="H6" s="38">
        <v>10.17</v>
      </c>
      <c r="I6" s="39"/>
      <c r="J6" s="39"/>
      <c r="K6" s="40" t="s">
        <v>1060</v>
      </c>
      <c r="L6" s="41"/>
      <c r="M6" s="42">
        <f>SUM(C11:J11)</f>
        <v>32.67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8" t="s">
        <v>1061</v>
      </c>
      <c r="F7" s="39"/>
      <c r="G7" s="39"/>
      <c r="H7" s="39"/>
      <c r="I7" s="39"/>
      <c r="J7" s="44"/>
      <c r="K7" s="45" t="s">
        <v>1062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1063</v>
      </c>
      <c r="B8" s="24"/>
      <c r="C8" s="37"/>
      <c r="D8" s="24"/>
      <c r="E8" s="38"/>
      <c r="F8" s="38"/>
      <c r="G8" s="38"/>
      <c r="H8" s="38"/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1064</v>
      </c>
      <c r="B9" s="24"/>
      <c r="C9" s="37">
        <v>1.25</v>
      </c>
      <c r="D9" s="24"/>
      <c r="E9" s="38">
        <v>1.0</v>
      </c>
      <c r="F9" s="38"/>
      <c r="G9" s="38"/>
      <c r="H9" s="38"/>
      <c r="I9" s="39"/>
      <c r="J9" s="38">
        <v>4.0</v>
      </c>
      <c r="K9" s="51" t="s">
        <v>31</v>
      </c>
      <c r="L9" s="52"/>
      <c r="M9" s="53">
        <f>SUM(C8:J9)</f>
        <v>6.25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57.2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1065</v>
      </c>
      <c r="B11" s="24"/>
      <c r="C11" s="58">
        <f>SUM(C6+C7+C8+C9-C10)</f>
        <v>9.25</v>
      </c>
      <c r="D11" s="59"/>
      <c r="E11" s="104">
        <v>9.25</v>
      </c>
      <c r="F11" s="60">
        <f t="shared" ref="F11:J11" si="1">SUM(F6+F7+F8+F9-F10)</f>
        <v>0</v>
      </c>
      <c r="G11" s="60">
        <f t="shared" si="1"/>
        <v>0</v>
      </c>
      <c r="H11" s="60">
        <f t="shared" si="1"/>
        <v>10.17</v>
      </c>
      <c r="I11" s="60">
        <f t="shared" si="1"/>
        <v>0</v>
      </c>
      <c r="J11" s="60">
        <f t="shared" si="1"/>
        <v>4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1066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1.25</v>
      </c>
      <c r="K14" s="71" t="s">
        <v>1067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 t="str">
        <f>E8</f>
        <v/>
      </c>
      <c r="F15" s="71"/>
      <c r="G15" s="5"/>
      <c r="H15" s="5"/>
      <c r="I15" s="24"/>
      <c r="J15" s="70">
        <f>E9</f>
        <v>1</v>
      </c>
      <c r="K15" s="71" t="s">
        <v>1068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1"/>
      <c r="G16" s="5"/>
      <c r="H16" s="5"/>
      <c r="I16" s="24"/>
      <c r="J16" s="70" t="str">
        <f>F9</f>
        <v/>
      </c>
      <c r="K16" s="71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1"/>
      <c r="G17" s="5"/>
      <c r="H17" s="5"/>
      <c r="I17" s="24"/>
      <c r="J17" s="70" t="str">
        <f>G9</f>
        <v/>
      </c>
      <c r="K17" s="71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 t="str">
        <f>H9</f>
        <v/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4</v>
      </c>
      <c r="K20" s="71" t="s">
        <v>1069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1070</v>
      </c>
      <c r="H22" s="80" t="s">
        <v>58</v>
      </c>
      <c r="I22" s="80" t="s">
        <v>1071</v>
      </c>
      <c r="J22" s="80" t="s">
        <v>60</v>
      </c>
      <c r="K22" s="81" t="s">
        <v>1072</v>
      </c>
      <c r="L22" s="82" t="s">
        <v>1073</v>
      </c>
      <c r="M22" s="83" t="s">
        <v>1074</v>
      </c>
      <c r="N22" s="80" t="s">
        <v>64</v>
      </c>
      <c r="O22" s="13"/>
      <c r="P22" s="84" t="s">
        <v>1075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46020.0</v>
      </c>
      <c r="B23" s="86" t="s">
        <v>100</v>
      </c>
      <c r="C23" s="87">
        <v>0.3236111111111111</v>
      </c>
      <c r="D23" s="87">
        <v>0.3541666666666667</v>
      </c>
      <c r="E23" s="86" t="s">
        <v>1076</v>
      </c>
      <c r="F23" s="86">
        <v>17.2</v>
      </c>
      <c r="G23" s="86" t="s">
        <v>102</v>
      </c>
      <c r="H23" s="86" t="s">
        <v>103</v>
      </c>
      <c r="I23" s="86" t="s">
        <v>253</v>
      </c>
      <c r="J23" s="86" t="s">
        <v>254</v>
      </c>
      <c r="K23" s="88" t="s">
        <v>1077</v>
      </c>
      <c r="L23" s="89"/>
      <c r="M23" s="90">
        <v>-15.0</v>
      </c>
      <c r="N23" s="89">
        <f t="shared" ref="N23:N500" si="2">F23+M23</f>
        <v>2.2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46020.0</v>
      </c>
      <c r="B24" s="86" t="s">
        <v>100</v>
      </c>
      <c r="C24" s="87">
        <v>0.5729166666666666</v>
      </c>
      <c r="D24" s="87">
        <v>0.5819444444444445</v>
      </c>
      <c r="E24" s="86" t="s">
        <v>350</v>
      </c>
      <c r="F24" s="86">
        <v>3.4</v>
      </c>
      <c r="G24" s="86" t="s">
        <v>253</v>
      </c>
      <c r="H24" s="86" t="s">
        <v>254</v>
      </c>
      <c r="I24" s="86" t="s">
        <v>699</v>
      </c>
      <c r="J24" s="86" t="s">
        <v>893</v>
      </c>
      <c r="K24" s="88" t="s">
        <v>1078</v>
      </c>
      <c r="L24" s="89"/>
      <c r="M24" s="89"/>
      <c r="N24" s="89">
        <f t="shared" si="2"/>
        <v>3.4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46020.0</v>
      </c>
      <c r="B25" s="86" t="s">
        <v>100</v>
      </c>
      <c r="C25" s="87">
        <v>0.5902777777777778</v>
      </c>
      <c r="D25" s="87">
        <v>0.5944444444444444</v>
      </c>
      <c r="E25" s="86" t="s">
        <v>1079</v>
      </c>
      <c r="F25" s="86">
        <v>1.1</v>
      </c>
      <c r="G25" s="86" t="s">
        <v>1080</v>
      </c>
      <c r="H25" s="86" t="s">
        <v>893</v>
      </c>
      <c r="I25" s="86" t="s">
        <v>1081</v>
      </c>
      <c r="J25" s="86" t="s">
        <v>1082</v>
      </c>
      <c r="K25" s="88" t="s">
        <v>1083</v>
      </c>
      <c r="L25" s="89"/>
      <c r="M25" s="89"/>
      <c r="N25" s="89">
        <f t="shared" si="2"/>
        <v>1.1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46020.0</v>
      </c>
      <c r="B26" s="86" t="s">
        <v>100</v>
      </c>
      <c r="C26" s="87">
        <v>0.6888888888888889</v>
      </c>
      <c r="D26" s="87">
        <v>0.7027777777777777</v>
      </c>
      <c r="E26" s="86" t="s">
        <v>208</v>
      </c>
      <c r="F26" s="86">
        <v>7.9</v>
      </c>
      <c r="G26" s="86" t="s">
        <v>1081</v>
      </c>
      <c r="H26" s="86" t="s">
        <v>1082</v>
      </c>
      <c r="I26" s="86" t="s">
        <v>359</v>
      </c>
      <c r="J26" s="86" t="s">
        <v>360</v>
      </c>
      <c r="K26" s="88"/>
      <c r="L26" s="89"/>
      <c r="M26" s="89"/>
      <c r="N26" s="89">
        <f t="shared" si="2"/>
        <v>7.9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46020.0</v>
      </c>
      <c r="B27" s="86" t="s">
        <v>100</v>
      </c>
      <c r="C27" s="87">
        <v>0.7125</v>
      </c>
      <c r="D27" s="87">
        <v>0.7208333333333333</v>
      </c>
      <c r="E27" s="86"/>
      <c r="F27" s="86">
        <v>8.7</v>
      </c>
      <c r="G27" s="86" t="s">
        <v>359</v>
      </c>
      <c r="H27" s="86" t="s">
        <v>360</v>
      </c>
      <c r="I27" s="86" t="s">
        <v>102</v>
      </c>
      <c r="J27" s="86" t="s">
        <v>103</v>
      </c>
      <c r="K27" s="88" t="s">
        <v>123</v>
      </c>
      <c r="L27" s="89"/>
      <c r="M27" s="90">
        <v>-15.0</v>
      </c>
      <c r="N27" s="89">
        <f t="shared" si="2"/>
        <v>-6.3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46021.0</v>
      </c>
      <c r="B28" s="86" t="s">
        <v>124</v>
      </c>
      <c r="C28" s="87">
        <v>0.3215277777777778</v>
      </c>
      <c r="D28" s="87">
        <v>0.34652777777777777</v>
      </c>
      <c r="E28" s="86" t="s">
        <v>1084</v>
      </c>
      <c r="F28" s="86">
        <v>19.5</v>
      </c>
      <c r="G28" s="86" t="s">
        <v>102</v>
      </c>
      <c r="H28" s="86" t="s">
        <v>103</v>
      </c>
      <c r="I28" s="86" t="s">
        <v>214</v>
      </c>
      <c r="J28" s="86" t="s">
        <v>215</v>
      </c>
      <c r="K28" s="88" t="s">
        <v>123</v>
      </c>
      <c r="L28" s="89"/>
      <c r="M28" s="90">
        <v>-15.0</v>
      </c>
      <c r="N28" s="89">
        <f t="shared" si="2"/>
        <v>4.5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46021.0</v>
      </c>
      <c r="B29" s="86" t="s">
        <v>124</v>
      </c>
      <c r="C29" s="87">
        <v>0.4534722222222222</v>
      </c>
      <c r="D29" s="87">
        <v>0.45625</v>
      </c>
      <c r="E29" s="86" t="s">
        <v>1085</v>
      </c>
      <c r="F29" s="86">
        <v>1.8</v>
      </c>
      <c r="G29" s="86" t="s">
        <v>214</v>
      </c>
      <c r="H29" s="86" t="s">
        <v>215</v>
      </c>
      <c r="I29" s="86" t="s">
        <v>229</v>
      </c>
      <c r="J29" s="86" t="s">
        <v>230</v>
      </c>
      <c r="K29" s="88" t="s">
        <v>216</v>
      </c>
      <c r="L29" s="89"/>
      <c r="M29" s="90"/>
      <c r="N29" s="89">
        <f t="shared" si="2"/>
        <v>1.8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46021.0</v>
      </c>
      <c r="B30" s="86" t="s">
        <v>124</v>
      </c>
      <c r="C30" s="87">
        <v>0.6</v>
      </c>
      <c r="D30" s="87">
        <v>0.6097222222222223</v>
      </c>
      <c r="E30" s="86" t="s">
        <v>278</v>
      </c>
      <c r="F30" s="86">
        <v>2.7</v>
      </c>
      <c r="G30" s="86" t="s">
        <v>229</v>
      </c>
      <c r="H30" s="86" t="s">
        <v>230</v>
      </c>
      <c r="I30" s="86" t="s">
        <v>269</v>
      </c>
      <c r="J30" s="86" t="s">
        <v>270</v>
      </c>
      <c r="K30" s="88" t="s">
        <v>216</v>
      </c>
      <c r="L30" s="89"/>
      <c r="M30" s="90"/>
      <c r="N30" s="89">
        <f t="shared" si="2"/>
        <v>2.7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46021.0</v>
      </c>
      <c r="B31" s="86" t="s">
        <v>124</v>
      </c>
      <c r="C31" s="87">
        <v>0.6263888888888889</v>
      </c>
      <c r="D31" s="87">
        <v>0.6298611111111111</v>
      </c>
      <c r="E31" s="86" t="s">
        <v>629</v>
      </c>
      <c r="F31" s="86">
        <v>1.3</v>
      </c>
      <c r="G31" s="86" t="s">
        <v>269</v>
      </c>
      <c r="H31" s="86" t="s">
        <v>270</v>
      </c>
      <c r="I31" s="86" t="s">
        <v>253</v>
      </c>
      <c r="J31" s="86" t="s">
        <v>254</v>
      </c>
      <c r="K31" s="88" t="s">
        <v>216</v>
      </c>
      <c r="L31" s="89"/>
      <c r="M31" s="89"/>
      <c r="N31" s="89">
        <f t="shared" si="2"/>
        <v>1.3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46021.0</v>
      </c>
      <c r="B32" s="86" t="s">
        <v>124</v>
      </c>
      <c r="C32" s="87">
        <v>0.6840277777777778</v>
      </c>
      <c r="D32" s="87">
        <v>0.7131944444444445</v>
      </c>
      <c r="E32" s="86"/>
      <c r="F32" s="86">
        <v>25.0</v>
      </c>
      <c r="G32" s="86" t="s">
        <v>253</v>
      </c>
      <c r="H32" s="86" t="s">
        <v>254</v>
      </c>
      <c r="I32" s="86"/>
      <c r="J32" s="86" t="s">
        <v>1086</v>
      </c>
      <c r="K32" s="88" t="s">
        <v>123</v>
      </c>
      <c r="L32" s="89"/>
      <c r="M32" s="90">
        <v>-15.0</v>
      </c>
      <c r="N32" s="89">
        <f t="shared" si="2"/>
        <v>10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46024.0</v>
      </c>
      <c r="B33" s="86" t="s">
        <v>163</v>
      </c>
      <c r="C33" s="87">
        <v>0.5486111111111112</v>
      </c>
      <c r="D33" s="87">
        <v>0.5611111111111111</v>
      </c>
      <c r="E33" s="86" t="s">
        <v>231</v>
      </c>
      <c r="F33" s="86">
        <v>12.2</v>
      </c>
      <c r="G33" s="86" t="s">
        <v>102</v>
      </c>
      <c r="H33" s="86" t="s">
        <v>103</v>
      </c>
      <c r="I33" s="86" t="s">
        <v>236</v>
      </c>
      <c r="J33" s="86" t="s">
        <v>237</v>
      </c>
      <c r="K33" s="88" t="s">
        <v>1087</v>
      </c>
      <c r="L33" s="89"/>
      <c r="M33" s="90">
        <v>-15.0</v>
      </c>
      <c r="N33" s="89">
        <f t="shared" si="2"/>
        <v>-2.8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46024.0</v>
      </c>
      <c r="B34" s="86" t="s">
        <v>163</v>
      </c>
      <c r="C34" s="87">
        <v>0.5916666666666667</v>
      </c>
      <c r="D34" s="87">
        <v>0.5930555555555556</v>
      </c>
      <c r="E34" s="86" t="s">
        <v>1088</v>
      </c>
      <c r="F34" s="86">
        <v>0.6</v>
      </c>
      <c r="G34" s="86" t="s">
        <v>236</v>
      </c>
      <c r="H34" s="86" t="s">
        <v>237</v>
      </c>
      <c r="I34" s="86"/>
      <c r="J34" s="86" t="s">
        <v>1089</v>
      </c>
      <c r="K34" s="88" t="s">
        <v>1090</v>
      </c>
      <c r="L34" s="89"/>
      <c r="M34" s="89"/>
      <c r="N34" s="89">
        <f t="shared" si="2"/>
        <v>0.6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46024.0</v>
      </c>
      <c r="B35" s="86" t="s">
        <v>163</v>
      </c>
      <c r="C35" s="87">
        <v>0.59375</v>
      </c>
      <c r="D35" s="87">
        <v>0.5958333333333333</v>
      </c>
      <c r="E35" s="86" t="s">
        <v>346</v>
      </c>
      <c r="F35" s="86">
        <v>0.8</v>
      </c>
      <c r="G35" s="86"/>
      <c r="H35" s="86" t="s">
        <v>1089</v>
      </c>
      <c r="I35" s="86" t="s">
        <v>217</v>
      </c>
      <c r="J35" s="86" t="s">
        <v>218</v>
      </c>
      <c r="K35" s="88" t="s">
        <v>1091</v>
      </c>
      <c r="L35" s="89"/>
      <c r="M35" s="90"/>
      <c r="N35" s="89">
        <f t="shared" si="2"/>
        <v>0.8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46024.0</v>
      </c>
      <c r="B36" s="86" t="s">
        <v>163</v>
      </c>
      <c r="C36" s="87">
        <v>0.6020833333333333</v>
      </c>
      <c r="D36" s="87">
        <v>0.6041666666666666</v>
      </c>
      <c r="E36" s="86" t="s">
        <v>231</v>
      </c>
      <c r="F36" s="86">
        <v>2.1</v>
      </c>
      <c r="G36" s="86" t="s">
        <v>217</v>
      </c>
      <c r="H36" s="86" t="s">
        <v>218</v>
      </c>
      <c r="I36" s="86" t="s">
        <v>279</v>
      </c>
      <c r="J36" s="86" t="s">
        <v>280</v>
      </c>
      <c r="K36" s="88" t="s">
        <v>1092</v>
      </c>
      <c r="L36" s="89"/>
      <c r="M36" s="90"/>
      <c r="N36" s="89">
        <f t="shared" si="2"/>
        <v>2.1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46024.0</v>
      </c>
      <c r="B37" s="86" t="s">
        <v>163</v>
      </c>
      <c r="C37" s="87">
        <v>0.6347222222222222</v>
      </c>
      <c r="D37" s="87">
        <v>0.6395833333333333</v>
      </c>
      <c r="E37" s="86" t="s">
        <v>350</v>
      </c>
      <c r="F37" s="86">
        <v>2.9</v>
      </c>
      <c r="G37" s="86" t="s">
        <v>279</v>
      </c>
      <c r="H37" s="86" t="s">
        <v>280</v>
      </c>
      <c r="I37" s="86" t="s">
        <v>697</v>
      </c>
      <c r="J37" s="86" t="s">
        <v>698</v>
      </c>
      <c r="K37" s="88" t="s">
        <v>1093</v>
      </c>
      <c r="L37" s="89"/>
      <c r="M37" s="89"/>
      <c r="N37" s="89">
        <f t="shared" si="2"/>
        <v>2.9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46024.0</v>
      </c>
      <c r="B38" s="86" t="s">
        <v>163</v>
      </c>
      <c r="C38" s="87">
        <v>0.6479166666666667</v>
      </c>
      <c r="D38" s="87">
        <v>0.65</v>
      </c>
      <c r="E38" s="86" t="s">
        <v>323</v>
      </c>
      <c r="F38" s="86">
        <v>1.0</v>
      </c>
      <c r="G38" s="86" t="s">
        <v>697</v>
      </c>
      <c r="H38" s="86" t="s">
        <v>698</v>
      </c>
      <c r="I38" s="86" t="s">
        <v>239</v>
      </c>
      <c r="J38" s="86" t="s">
        <v>240</v>
      </c>
      <c r="K38" s="88" t="s">
        <v>1094</v>
      </c>
      <c r="L38" s="89"/>
      <c r="M38" s="89"/>
      <c r="N38" s="89">
        <f t="shared" si="2"/>
        <v>1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46024.0</v>
      </c>
      <c r="B39" s="86" t="s">
        <v>163</v>
      </c>
      <c r="C39" s="87">
        <v>0.6722222222222223</v>
      </c>
      <c r="D39" s="87">
        <v>0.6798611111111111</v>
      </c>
      <c r="E39" s="86" t="s">
        <v>162</v>
      </c>
      <c r="F39" s="86">
        <v>2.6</v>
      </c>
      <c r="G39" s="86" t="s">
        <v>239</v>
      </c>
      <c r="H39" s="86" t="s">
        <v>240</v>
      </c>
      <c r="I39" s="86" t="s">
        <v>138</v>
      </c>
      <c r="J39" s="86" t="s">
        <v>139</v>
      </c>
      <c r="K39" s="88" t="s">
        <v>1095</v>
      </c>
      <c r="L39" s="89"/>
      <c r="M39" s="90"/>
      <c r="N39" s="89">
        <f t="shared" si="2"/>
        <v>2.6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46024.0</v>
      </c>
      <c r="B40" s="86" t="s">
        <v>163</v>
      </c>
      <c r="C40" s="87">
        <v>0.7097222222222223</v>
      </c>
      <c r="D40" s="87">
        <v>0.7180555555555556</v>
      </c>
      <c r="E40" s="86" t="s">
        <v>412</v>
      </c>
      <c r="F40" s="86">
        <v>2.8</v>
      </c>
      <c r="G40" s="86" t="s">
        <v>138</v>
      </c>
      <c r="H40" s="86" t="s">
        <v>139</v>
      </c>
      <c r="I40" s="86" t="s">
        <v>155</v>
      </c>
      <c r="J40" s="86" t="s">
        <v>156</v>
      </c>
      <c r="K40" s="88" t="s">
        <v>1096</v>
      </c>
      <c r="L40" s="89"/>
      <c r="M40" s="90"/>
      <c r="N40" s="89">
        <f t="shared" si="2"/>
        <v>2.8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46024.0</v>
      </c>
      <c r="B41" s="86" t="s">
        <v>163</v>
      </c>
      <c r="C41" s="87">
        <v>0.7493055555555556</v>
      </c>
      <c r="D41" s="87">
        <v>0.7548611111111111</v>
      </c>
      <c r="E41" s="86" t="s">
        <v>488</v>
      </c>
      <c r="F41" s="86">
        <v>2.4</v>
      </c>
      <c r="G41" s="86" t="s">
        <v>155</v>
      </c>
      <c r="H41" s="86" t="s">
        <v>156</v>
      </c>
      <c r="I41" s="86" t="s">
        <v>172</v>
      </c>
      <c r="J41" s="86" t="s">
        <v>173</v>
      </c>
      <c r="K41" s="88" t="s">
        <v>1097</v>
      </c>
      <c r="L41" s="89"/>
      <c r="M41" s="89"/>
      <c r="N41" s="89">
        <f t="shared" si="2"/>
        <v>2.4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46024.0</v>
      </c>
      <c r="B42" s="86" t="s">
        <v>163</v>
      </c>
      <c r="C42" s="87">
        <v>0.8006944444444445</v>
      </c>
      <c r="D42" s="87">
        <v>0.8118055555555556</v>
      </c>
      <c r="E42" s="86" t="s">
        <v>340</v>
      </c>
      <c r="F42" s="86">
        <v>7.8</v>
      </c>
      <c r="G42" s="86" t="s">
        <v>172</v>
      </c>
      <c r="H42" s="86" t="s">
        <v>173</v>
      </c>
      <c r="I42" s="86" t="s">
        <v>221</v>
      </c>
      <c r="J42" s="86" t="s">
        <v>222</v>
      </c>
      <c r="K42" s="88" t="s">
        <v>281</v>
      </c>
      <c r="L42" s="89"/>
      <c r="M42" s="89"/>
      <c r="N42" s="89">
        <f t="shared" si="2"/>
        <v>7.8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46024.0</v>
      </c>
      <c r="B43" s="86" t="s">
        <v>163</v>
      </c>
      <c r="C43" s="87">
        <v>0.8645833333333334</v>
      </c>
      <c r="D43" s="87">
        <v>0.8708333333333333</v>
      </c>
      <c r="E43" s="86" t="s">
        <v>277</v>
      </c>
      <c r="F43" s="86">
        <v>4.2</v>
      </c>
      <c r="G43" s="86" t="s">
        <v>221</v>
      </c>
      <c r="H43" s="86" t="s">
        <v>222</v>
      </c>
      <c r="I43" s="86" t="s">
        <v>250</v>
      </c>
      <c r="J43" s="86" t="s">
        <v>251</v>
      </c>
      <c r="K43" s="88" t="s">
        <v>1098</v>
      </c>
      <c r="L43" s="89"/>
      <c r="M43" s="89"/>
      <c r="N43" s="89">
        <f t="shared" si="2"/>
        <v>4.2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46024.0</v>
      </c>
      <c r="B44" s="86" t="s">
        <v>163</v>
      </c>
      <c r="C44" s="87">
        <v>0.9159722222222222</v>
      </c>
      <c r="D44" s="87">
        <v>0.9180555555555555</v>
      </c>
      <c r="E44" s="86" t="s">
        <v>654</v>
      </c>
      <c r="F44" s="86">
        <v>1.8</v>
      </c>
      <c r="G44" s="86" t="s">
        <v>250</v>
      </c>
      <c r="H44" s="86" t="s">
        <v>251</v>
      </c>
      <c r="I44" s="86" t="s">
        <v>246</v>
      </c>
      <c r="J44" s="86" t="s">
        <v>247</v>
      </c>
      <c r="K44" s="88" t="s">
        <v>216</v>
      </c>
      <c r="L44" s="89"/>
      <c r="M44" s="90"/>
      <c r="N44" s="89">
        <f t="shared" si="2"/>
        <v>1.8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46024.0</v>
      </c>
      <c r="B45" s="86" t="s">
        <v>163</v>
      </c>
      <c r="C45" s="87">
        <v>0.9354166666666667</v>
      </c>
      <c r="D45" s="87">
        <v>0.9430555555555555</v>
      </c>
      <c r="E45" s="86" t="s">
        <v>568</v>
      </c>
      <c r="F45" s="86">
        <v>3.2</v>
      </c>
      <c r="G45" s="86" t="s">
        <v>246</v>
      </c>
      <c r="H45" s="86" t="s">
        <v>247</v>
      </c>
      <c r="I45" s="86" t="s">
        <v>108</v>
      </c>
      <c r="J45" s="86" t="s">
        <v>109</v>
      </c>
      <c r="K45" s="88" t="s">
        <v>216</v>
      </c>
      <c r="L45" s="89"/>
      <c r="M45" s="89"/>
      <c r="N45" s="89">
        <f t="shared" si="2"/>
        <v>3.2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46024.0</v>
      </c>
      <c r="B46" s="86" t="s">
        <v>163</v>
      </c>
      <c r="C46" s="87">
        <v>0.9618055555555556</v>
      </c>
      <c r="D46" s="87">
        <v>0.9833333333333333</v>
      </c>
      <c r="E46" s="86"/>
      <c r="F46" s="86">
        <v>17.1</v>
      </c>
      <c r="G46" s="86" t="s">
        <v>108</v>
      </c>
      <c r="H46" s="86" t="s">
        <v>109</v>
      </c>
      <c r="I46" s="86" t="s">
        <v>102</v>
      </c>
      <c r="J46" s="86" t="s">
        <v>103</v>
      </c>
      <c r="K46" s="88" t="s">
        <v>123</v>
      </c>
      <c r="L46" s="89"/>
      <c r="M46" s="90">
        <v>-15.0</v>
      </c>
      <c r="N46" s="89">
        <f t="shared" si="2"/>
        <v>2.1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86"/>
      <c r="F47" s="86"/>
      <c r="G47" s="86"/>
      <c r="H47" s="86"/>
      <c r="I47" s="86"/>
      <c r="J47" s="86"/>
      <c r="K47" s="94"/>
      <c r="L47" s="89"/>
      <c r="M47" s="89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/>
      <c r="B48" s="86"/>
      <c r="C48" s="87"/>
      <c r="D48" s="87"/>
      <c r="E48" s="86"/>
      <c r="F48" s="86"/>
      <c r="G48" s="86"/>
      <c r="H48" s="86"/>
      <c r="I48" s="86"/>
      <c r="J48" s="86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/>
      <c r="B49" s="86"/>
      <c r="C49" s="87"/>
      <c r="D49" s="87"/>
      <c r="E49" s="93"/>
      <c r="F49" s="86"/>
      <c r="G49" s="86"/>
      <c r="H49" s="86"/>
      <c r="I49" s="86"/>
      <c r="J49" s="86"/>
      <c r="K49" s="94"/>
      <c r="L49" s="89"/>
      <c r="M49" s="90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66</v>
      </c>
      <c r="B1" s="2"/>
      <c r="C1" s="2"/>
      <c r="D1" s="2"/>
      <c r="E1" s="3"/>
      <c r="F1" s="4" t="s">
        <v>1</v>
      </c>
      <c r="G1" s="5"/>
      <c r="H1" s="98">
        <v>46145.0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0.53125</v>
      </c>
      <c r="D4" s="24"/>
      <c r="E4" s="32"/>
      <c r="F4" s="32"/>
      <c r="G4" s="32"/>
      <c r="H4" s="32"/>
      <c r="I4" s="33"/>
      <c r="J4" s="33"/>
      <c r="K4" s="34" t="s">
        <v>22</v>
      </c>
      <c r="L4" s="35"/>
      <c r="M4" s="36">
        <f>SUM(M6)+M12</f>
        <v>0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/>
      <c r="D5" s="24"/>
      <c r="E5" s="32"/>
      <c r="F5" s="32"/>
      <c r="G5" s="32"/>
      <c r="H5" s="32"/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/>
      <c r="D6" s="24"/>
      <c r="E6" s="38"/>
      <c r="F6" s="38"/>
      <c r="G6" s="38"/>
      <c r="H6" s="38"/>
      <c r="I6" s="39"/>
      <c r="J6" s="39"/>
      <c r="K6" s="40" t="s">
        <v>67</v>
      </c>
      <c r="L6" s="41"/>
      <c r="M6" s="42">
        <f>SUM(C11:J11)</f>
        <v>0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68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69</v>
      </c>
      <c r="B8" s="24"/>
      <c r="C8" s="37"/>
      <c r="D8" s="24"/>
      <c r="E8" s="38"/>
      <c r="F8" s="38"/>
      <c r="G8" s="38"/>
      <c r="H8" s="38"/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70</v>
      </c>
      <c r="B9" s="24"/>
      <c r="C9" s="37"/>
      <c r="D9" s="24"/>
      <c r="E9" s="38"/>
      <c r="F9" s="38"/>
      <c r="G9" s="38"/>
      <c r="H9" s="38"/>
      <c r="I9" s="38"/>
      <c r="J9" s="39"/>
      <c r="K9" s="51" t="s">
        <v>31</v>
      </c>
      <c r="L9" s="52"/>
      <c r="M9" s="53">
        <f>SUM(C8:J9)</f>
        <v>0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/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71</v>
      </c>
      <c r="B11" s="24"/>
      <c r="C11" s="58">
        <f>SUM(C6+C7+C8+C9-C10)</f>
        <v>0</v>
      </c>
      <c r="D11" s="59"/>
      <c r="E11" s="60">
        <f t="shared" ref="E11:J11" si="1">SUM(E6+E7+E8+E9-E10)</f>
        <v>0</v>
      </c>
      <c r="F11" s="60">
        <f t="shared" si="1"/>
        <v>0</v>
      </c>
      <c r="G11" s="60">
        <f t="shared" si="1"/>
        <v>0</v>
      </c>
      <c r="H11" s="60">
        <f t="shared" si="1"/>
        <v>0</v>
      </c>
      <c r="I11" s="60">
        <f t="shared" si="1"/>
        <v>0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72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 t="str">
        <f>C9</f>
        <v/>
      </c>
      <c r="K14" s="71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 t="str">
        <f>E8</f>
        <v/>
      </c>
      <c r="F15" s="71"/>
      <c r="G15" s="5"/>
      <c r="H15" s="5"/>
      <c r="I15" s="24"/>
      <c r="J15" s="70" t="str">
        <f>E9</f>
        <v/>
      </c>
      <c r="K15" s="71"/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1"/>
      <c r="G16" s="5"/>
      <c r="H16" s="5"/>
      <c r="I16" s="24"/>
      <c r="J16" s="70" t="str">
        <f>F9</f>
        <v/>
      </c>
      <c r="K16" s="71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1"/>
      <c r="G17" s="5"/>
      <c r="H17" s="5"/>
      <c r="I17" s="24"/>
      <c r="J17" s="74"/>
      <c r="K17" s="71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 t="str">
        <f>H9</f>
        <v/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73</v>
      </c>
      <c r="H22" s="80" t="s">
        <v>58</v>
      </c>
      <c r="I22" s="80" t="s">
        <v>74</v>
      </c>
      <c r="J22" s="80" t="s">
        <v>60</v>
      </c>
      <c r="K22" s="81" t="s">
        <v>75</v>
      </c>
      <c r="L22" s="82" t="s">
        <v>76</v>
      </c>
      <c r="M22" s="83" t="s">
        <v>77</v>
      </c>
      <c r="N22" s="80" t="s">
        <v>64</v>
      </c>
      <c r="O22" s="13"/>
      <c r="P22" s="84" t="s">
        <v>78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/>
      <c r="B23" s="86"/>
      <c r="C23" s="87"/>
      <c r="D23" s="87"/>
      <c r="E23" s="86"/>
      <c r="F23" s="86"/>
      <c r="G23" s="86"/>
      <c r="H23" s="86"/>
      <c r="I23" s="86"/>
      <c r="J23" s="86"/>
      <c r="K23" s="88"/>
      <c r="L23" s="89"/>
      <c r="M23" s="90"/>
      <c r="N23" s="89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/>
      <c r="B24" s="86"/>
      <c r="C24" s="87"/>
      <c r="D24" s="87"/>
      <c r="E24" s="86"/>
      <c r="F24" s="86"/>
      <c r="G24" s="86"/>
      <c r="H24" s="86"/>
      <c r="I24" s="86"/>
      <c r="J24" s="86"/>
      <c r="K24" s="88"/>
      <c r="L24" s="89"/>
      <c r="M24" s="89"/>
      <c r="N24" s="89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/>
      <c r="B25" s="86"/>
      <c r="C25" s="87"/>
      <c r="D25" s="87"/>
      <c r="E25" s="86"/>
      <c r="F25" s="86"/>
      <c r="G25" s="86"/>
      <c r="H25" s="86"/>
      <c r="I25" s="86"/>
      <c r="J25" s="86"/>
      <c r="K25" s="88"/>
      <c r="L25" s="89"/>
      <c r="M25" s="89"/>
      <c r="N25" s="89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/>
      <c r="B26" s="86"/>
      <c r="C26" s="87"/>
      <c r="D26" s="87"/>
      <c r="E26" s="86"/>
      <c r="F26" s="86"/>
      <c r="G26" s="86"/>
      <c r="H26" s="86"/>
      <c r="I26" s="86"/>
      <c r="J26" s="86"/>
      <c r="K26" s="88"/>
      <c r="L26" s="89"/>
      <c r="M26" s="89"/>
      <c r="N26" s="89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/>
      <c r="B27" s="86"/>
      <c r="C27" s="87"/>
      <c r="D27" s="87"/>
      <c r="E27" s="86"/>
      <c r="F27" s="86"/>
      <c r="G27" s="86"/>
      <c r="H27" s="86"/>
      <c r="I27" s="86"/>
      <c r="J27" s="86"/>
      <c r="K27" s="88"/>
      <c r="L27" s="89"/>
      <c r="M27" s="89"/>
      <c r="N27" s="89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/>
      <c r="B28" s="86"/>
      <c r="C28" s="87"/>
      <c r="D28" s="87"/>
      <c r="E28" s="86"/>
      <c r="F28" s="86"/>
      <c r="G28" s="86"/>
      <c r="H28" s="86"/>
      <c r="I28" s="86"/>
      <c r="J28" s="86"/>
      <c r="K28" s="88"/>
      <c r="L28" s="89"/>
      <c r="M28" s="89"/>
      <c r="N28" s="89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/>
      <c r="B29" s="86"/>
      <c r="C29" s="87"/>
      <c r="D29" s="87"/>
      <c r="E29" s="86"/>
      <c r="F29" s="86"/>
      <c r="G29" s="86"/>
      <c r="H29" s="86"/>
      <c r="I29" s="86"/>
      <c r="J29" s="86"/>
      <c r="K29" s="88"/>
      <c r="L29" s="89"/>
      <c r="M29" s="90"/>
      <c r="N29" s="89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/>
      <c r="B30" s="86"/>
      <c r="C30" s="87"/>
      <c r="D30" s="87"/>
      <c r="E30" s="86"/>
      <c r="F30" s="86"/>
      <c r="G30" s="86"/>
      <c r="H30" s="86"/>
      <c r="I30" s="86"/>
      <c r="J30" s="86"/>
      <c r="K30" s="88"/>
      <c r="L30" s="89"/>
      <c r="M30" s="90"/>
      <c r="N30" s="89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/>
      <c r="B31" s="86"/>
      <c r="C31" s="87"/>
      <c r="D31" s="87"/>
      <c r="E31" s="86"/>
      <c r="F31" s="86"/>
      <c r="G31" s="86"/>
      <c r="H31" s="86"/>
      <c r="I31" s="86"/>
      <c r="J31" s="86"/>
      <c r="K31" s="88"/>
      <c r="L31" s="89"/>
      <c r="M31" s="90"/>
      <c r="N31" s="89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/>
      <c r="B32" s="86"/>
      <c r="C32" s="87"/>
      <c r="D32" s="87"/>
      <c r="E32" s="86"/>
      <c r="F32" s="86"/>
      <c r="G32" s="86"/>
      <c r="H32" s="86"/>
      <c r="I32" s="86"/>
      <c r="J32" s="86"/>
      <c r="K32" s="88"/>
      <c r="L32" s="89"/>
      <c r="M32" s="90"/>
      <c r="N32" s="89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/>
      <c r="B33" s="86"/>
      <c r="C33" s="87"/>
      <c r="D33" s="87"/>
      <c r="E33" s="86"/>
      <c r="F33" s="86"/>
      <c r="G33" s="86"/>
      <c r="H33" s="86"/>
      <c r="I33" s="86"/>
      <c r="J33" s="86"/>
      <c r="K33" s="88"/>
      <c r="L33" s="89"/>
      <c r="M33" s="89"/>
      <c r="N33" s="89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/>
      <c r="B34" s="86"/>
      <c r="C34" s="87"/>
      <c r="D34" s="87"/>
      <c r="E34" s="86"/>
      <c r="F34" s="86"/>
      <c r="G34" s="86"/>
      <c r="H34" s="86"/>
      <c r="I34" s="86"/>
      <c r="J34" s="86"/>
      <c r="K34" s="88"/>
      <c r="L34" s="89"/>
      <c r="M34" s="89"/>
      <c r="N34" s="89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/>
      <c r="B35" s="86"/>
      <c r="C35" s="87"/>
      <c r="D35" s="87"/>
      <c r="E35" s="86"/>
      <c r="F35" s="86"/>
      <c r="G35" s="86"/>
      <c r="H35" s="86"/>
      <c r="I35" s="86"/>
      <c r="J35" s="86"/>
      <c r="K35" s="88"/>
      <c r="L35" s="89"/>
      <c r="M35" s="90"/>
      <c r="N35" s="89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/>
      <c r="B36" s="86"/>
      <c r="C36" s="87"/>
      <c r="D36" s="87"/>
      <c r="E36" s="86"/>
      <c r="F36" s="86"/>
      <c r="G36" s="86"/>
      <c r="H36" s="86"/>
      <c r="I36" s="86"/>
      <c r="J36" s="86"/>
      <c r="K36" s="88"/>
      <c r="L36" s="89"/>
      <c r="M36" s="90"/>
      <c r="N36" s="89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/>
      <c r="B37" s="86"/>
      <c r="C37" s="87"/>
      <c r="D37" s="87"/>
      <c r="E37" s="86"/>
      <c r="F37" s="86"/>
      <c r="G37" s="86"/>
      <c r="H37" s="86"/>
      <c r="I37" s="86"/>
      <c r="J37" s="86"/>
      <c r="K37" s="88"/>
      <c r="L37" s="89"/>
      <c r="M37" s="89"/>
      <c r="N37" s="89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/>
      <c r="B38" s="86"/>
      <c r="C38" s="87"/>
      <c r="D38" s="87"/>
      <c r="E38" s="86"/>
      <c r="F38" s="86"/>
      <c r="G38" s="86"/>
      <c r="H38" s="86"/>
      <c r="I38" s="86"/>
      <c r="J38" s="86"/>
      <c r="K38" s="88"/>
      <c r="L38" s="89"/>
      <c r="M38" s="89"/>
      <c r="N38" s="89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/>
      <c r="B39" s="86"/>
      <c r="C39" s="87"/>
      <c r="D39" s="87"/>
      <c r="E39" s="86"/>
      <c r="F39" s="86"/>
      <c r="G39" s="86"/>
      <c r="H39" s="86"/>
      <c r="I39" s="86"/>
      <c r="J39" s="86"/>
      <c r="K39" s="88"/>
      <c r="L39" s="89"/>
      <c r="M39" s="90"/>
      <c r="N39" s="89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/>
      <c r="B40" s="86"/>
      <c r="C40" s="87"/>
      <c r="D40" s="87"/>
      <c r="E40" s="86"/>
      <c r="F40" s="86"/>
      <c r="G40" s="86"/>
      <c r="H40" s="86"/>
      <c r="I40" s="86"/>
      <c r="J40" s="86"/>
      <c r="K40" s="88"/>
      <c r="L40" s="89"/>
      <c r="M40" s="90"/>
      <c r="N40" s="89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/>
      <c r="B41" s="86"/>
      <c r="C41" s="87"/>
      <c r="D41" s="87"/>
      <c r="E41" s="86"/>
      <c r="F41" s="86"/>
      <c r="G41" s="86"/>
      <c r="H41" s="86"/>
      <c r="I41" s="86"/>
      <c r="J41" s="86"/>
      <c r="K41" s="88"/>
      <c r="L41" s="89"/>
      <c r="M41" s="90"/>
      <c r="N41" s="89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/>
      <c r="B42" s="86"/>
      <c r="C42" s="87"/>
      <c r="D42" s="87"/>
      <c r="E42" s="86"/>
      <c r="F42" s="86"/>
      <c r="G42" s="86"/>
      <c r="H42" s="86"/>
      <c r="I42" s="86"/>
      <c r="J42" s="86"/>
      <c r="K42" s="88"/>
      <c r="L42" s="89"/>
      <c r="M42" s="89"/>
      <c r="N42" s="89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/>
      <c r="B43" s="86"/>
      <c r="C43" s="87"/>
      <c r="D43" s="87"/>
      <c r="E43" s="86"/>
      <c r="F43" s="86"/>
      <c r="G43" s="86"/>
      <c r="H43" s="86"/>
      <c r="I43" s="86"/>
      <c r="J43" s="86"/>
      <c r="K43" s="88"/>
      <c r="L43" s="89"/>
      <c r="M43" s="89"/>
      <c r="N43" s="89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/>
      <c r="B44" s="86"/>
      <c r="C44" s="87"/>
      <c r="D44" s="87"/>
      <c r="E44" s="86"/>
      <c r="F44" s="86"/>
      <c r="G44" s="86"/>
      <c r="H44" s="86"/>
      <c r="I44" s="86"/>
      <c r="J44" s="86"/>
      <c r="K44" s="88"/>
      <c r="L44" s="89"/>
      <c r="M44" s="90"/>
      <c r="N44" s="89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/>
      <c r="B45" s="86"/>
      <c r="C45" s="87"/>
      <c r="D45" s="87"/>
      <c r="E45" s="86"/>
      <c r="F45" s="86"/>
      <c r="G45" s="86"/>
      <c r="H45" s="86"/>
      <c r="I45" s="86"/>
      <c r="J45" s="86"/>
      <c r="K45" s="88"/>
      <c r="L45" s="89"/>
      <c r="M45" s="89"/>
      <c r="N45" s="89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/>
      <c r="B46" s="86"/>
      <c r="C46" s="87"/>
      <c r="D46" s="87"/>
      <c r="E46" s="86"/>
      <c r="F46" s="86"/>
      <c r="G46" s="86"/>
      <c r="H46" s="86"/>
      <c r="I46" s="86"/>
      <c r="J46" s="86"/>
      <c r="K46" s="88"/>
      <c r="L46" s="89"/>
      <c r="M46" s="90"/>
      <c r="N46" s="89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86"/>
      <c r="F47" s="86"/>
      <c r="G47" s="86"/>
      <c r="H47" s="86"/>
      <c r="I47" s="86"/>
      <c r="J47" s="86"/>
      <c r="K47" s="88"/>
      <c r="L47" s="89"/>
      <c r="M47" s="89"/>
      <c r="N47" s="89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/>
      <c r="B48" s="86"/>
      <c r="C48" s="87"/>
      <c r="D48" s="87"/>
      <c r="E48" s="86"/>
      <c r="F48" s="86"/>
      <c r="G48" s="86"/>
      <c r="H48" s="86"/>
      <c r="I48" s="86"/>
      <c r="J48" s="86"/>
      <c r="K48" s="88"/>
      <c r="L48" s="89"/>
      <c r="M48" s="90"/>
      <c r="N48" s="89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/>
      <c r="B49" s="86"/>
      <c r="C49" s="87"/>
      <c r="D49" s="87"/>
      <c r="E49" s="86"/>
      <c r="F49" s="86"/>
      <c r="G49" s="86"/>
      <c r="H49" s="86"/>
      <c r="I49" s="86"/>
      <c r="J49" s="86"/>
      <c r="K49" s="88"/>
      <c r="L49" s="89"/>
      <c r="M49" s="90"/>
      <c r="N49" s="89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/>
      <c r="B50" s="86"/>
      <c r="C50" s="87"/>
      <c r="D50" s="87"/>
      <c r="E50" s="86"/>
      <c r="F50" s="86"/>
      <c r="G50" s="86"/>
      <c r="H50" s="86"/>
      <c r="I50" s="86"/>
      <c r="J50" s="86"/>
      <c r="K50" s="88"/>
      <c r="L50" s="89"/>
      <c r="M50" s="89"/>
      <c r="N50" s="89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/>
      <c r="B51" s="86"/>
      <c r="C51" s="87"/>
      <c r="D51" s="87"/>
      <c r="E51" s="86"/>
      <c r="F51" s="86"/>
      <c r="G51" s="86"/>
      <c r="H51" s="86"/>
      <c r="I51" s="86"/>
      <c r="J51" s="86"/>
      <c r="K51" s="88"/>
      <c r="L51" s="89"/>
      <c r="M51" s="89"/>
      <c r="N51" s="89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/>
      <c r="B52" s="86"/>
      <c r="C52" s="87"/>
      <c r="D52" s="87"/>
      <c r="E52" s="93"/>
      <c r="F52" s="86"/>
      <c r="G52" s="86"/>
      <c r="H52" s="86"/>
      <c r="I52" s="86"/>
      <c r="J52" s="86"/>
      <c r="K52" s="88"/>
      <c r="L52" s="89"/>
      <c r="M52" s="90"/>
      <c r="N52" s="89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/>
      <c r="B53" s="86"/>
      <c r="C53" s="87"/>
      <c r="D53" s="87"/>
      <c r="E53" s="86"/>
      <c r="F53" s="86"/>
      <c r="G53" s="86"/>
      <c r="H53" s="86"/>
      <c r="I53" s="86"/>
      <c r="J53" s="86"/>
      <c r="K53" s="88"/>
      <c r="L53" s="89"/>
      <c r="M53" s="90"/>
      <c r="N53" s="89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/>
      <c r="B54" s="86"/>
      <c r="C54" s="87"/>
      <c r="D54" s="87"/>
      <c r="E54" s="86"/>
      <c r="F54" s="86"/>
      <c r="G54" s="86"/>
      <c r="H54" s="86"/>
      <c r="I54" s="86"/>
      <c r="J54" s="86"/>
      <c r="K54" s="88"/>
      <c r="L54" s="89"/>
      <c r="M54" s="89"/>
      <c r="N54" s="89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/>
      <c r="B55" s="86"/>
      <c r="C55" s="87"/>
      <c r="D55" s="87"/>
      <c r="E55" s="86"/>
      <c r="F55" s="86"/>
      <c r="G55" s="86"/>
      <c r="H55" s="86"/>
      <c r="I55" s="86"/>
      <c r="J55" s="86"/>
      <c r="K55" s="88"/>
      <c r="L55" s="89"/>
      <c r="M55" s="89"/>
      <c r="N55" s="89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/>
      <c r="B56" s="86"/>
      <c r="C56" s="87"/>
      <c r="D56" s="87"/>
      <c r="E56" s="86"/>
      <c r="F56" s="86"/>
      <c r="G56" s="86"/>
      <c r="H56" s="86"/>
      <c r="I56" s="86"/>
      <c r="J56" s="86"/>
      <c r="K56" s="88"/>
      <c r="L56" s="89"/>
      <c r="M56" s="89"/>
      <c r="N56" s="89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/>
      <c r="B57" s="86"/>
      <c r="C57" s="87"/>
      <c r="D57" s="87"/>
      <c r="E57" s="86"/>
      <c r="F57" s="86"/>
      <c r="G57" s="86"/>
      <c r="H57" s="86"/>
      <c r="I57" s="86"/>
      <c r="J57" s="86"/>
      <c r="K57" s="88"/>
      <c r="L57" s="89"/>
      <c r="M57" s="89"/>
      <c r="N57" s="89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/>
      <c r="B58" s="86"/>
      <c r="C58" s="87"/>
      <c r="D58" s="87"/>
      <c r="E58" s="93"/>
      <c r="F58" s="86"/>
      <c r="G58" s="86"/>
      <c r="H58" s="86"/>
      <c r="I58" s="86"/>
      <c r="J58" s="86"/>
      <c r="K58" s="88"/>
      <c r="L58" s="89"/>
      <c r="M58" s="89"/>
      <c r="N58" s="89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1099</v>
      </c>
      <c r="B1" s="2"/>
      <c r="C1" s="2"/>
      <c r="D1" s="2"/>
      <c r="E1" s="3"/>
      <c r="F1" s="4" t="s">
        <v>1</v>
      </c>
      <c r="G1" s="5"/>
      <c r="H1" s="103">
        <v>46019.0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0.3333333333333333</v>
      </c>
      <c r="D4" s="24"/>
      <c r="E4" s="32">
        <v>0.3333333333333333</v>
      </c>
      <c r="F4" s="32">
        <v>0.3958333333333333</v>
      </c>
      <c r="G4" s="100">
        <v>0.0</v>
      </c>
      <c r="H4" s="32">
        <v>0.3645833333333333</v>
      </c>
      <c r="I4" s="33"/>
      <c r="J4" s="33"/>
      <c r="K4" s="34" t="s">
        <v>22</v>
      </c>
      <c r="L4" s="35"/>
      <c r="M4" s="36">
        <f>SUM(M6)+M12</f>
        <v>46.72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0.6875</v>
      </c>
      <c r="D5" s="24"/>
      <c r="E5" s="32">
        <v>0.6875</v>
      </c>
      <c r="F5" s="32">
        <v>0.6006944444444444</v>
      </c>
      <c r="G5" s="100">
        <v>0.0</v>
      </c>
      <c r="H5" s="32">
        <v>0.4222222222222222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8.5</v>
      </c>
      <c r="D6" s="24"/>
      <c r="E6" s="38">
        <v>8.5</v>
      </c>
      <c r="F6" s="38">
        <v>4.92</v>
      </c>
      <c r="G6" s="38">
        <v>0.0</v>
      </c>
      <c r="H6" s="38">
        <v>1.38</v>
      </c>
      <c r="I6" s="39"/>
      <c r="J6" s="39"/>
      <c r="K6" s="40" t="s">
        <v>1100</v>
      </c>
      <c r="L6" s="41"/>
      <c r="M6" s="42">
        <f>SUM(C11:J11)</f>
        <v>28.3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1101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1102</v>
      </c>
      <c r="B8" s="24"/>
      <c r="C8" s="37"/>
      <c r="D8" s="24"/>
      <c r="E8" s="38"/>
      <c r="F8" s="38"/>
      <c r="G8" s="38"/>
      <c r="H8" s="38"/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1103</v>
      </c>
      <c r="B9" s="24"/>
      <c r="C9" s="37">
        <v>1.0</v>
      </c>
      <c r="D9" s="24"/>
      <c r="E9" s="38">
        <v>1.0</v>
      </c>
      <c r="F9" s="38">
        <v>0.0</v>
      </c>
      <c r="G9" s="38">
        <v>0.0</v>
      </c>
      <c r="H9" s="38">
        <v>0.0</v>
      </c>
      <c r="I9" s="39"/>
      <c r="J9" s="38">
        <v>3.0</v>
      </c>
      <c r="K9" s="51" t="s">
        <v>31</v>
      </c>
      <c r="L9" s="52"/>
      <c r="M9" s="53">
        <f>SUM(C8:J9)</f>
        <v>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41.3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1104</v>
      </c>
      <c r="B11" s="24"/>
      <c r="C11" s="58">
        <f>SUM(C6+C7+C8+C9-C10)</f>
        <v>9.5</v>
      </c>
      <c r="D11" s="59"/>
      <c r="E11" s="60">
        <f t="shared" ref="E11:J11" si="1">SUM(E6+E7+E8+E9-E10)</f>
        <v>9.5</v>
      </c>
      <c r="F11" s="60">
        <f t="shared" si="1"/>
        <v>4.92</v>
      </c>
      <c r="G11" s="60">
        <f t="shared" si="1"/>
        <v>0</v>
      </c>
      <c r="H11" s="60">
        <f t="shared" si="1"/>
        <v>1.38</v>
      </c>
      <c r="I11" s="60">
        <f t="shared" si="1"/>
        <v>0</v>
      </c>
      <c r="J11" s="60">
        <f t="shared" si="1"/>
        <v>3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105">
        <v>10.0</v>
      </c>
      <c r="H12" s="105">
        <v>8.42</v>
      </c>
      <c r="I12" s="62"/>
      <c r="J12" s="62"/>
      <c r="K12" s="63" t="s">
        <v>36</v>
      </c>
      <c r="L12" s="24"/>
      <c r="M12" s="64">
        <f>SUM(C12:J12)</f>
        <v>18.42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1105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1</v>
      </c>
      <c r="K14" s="71" t="s">
        <v>1106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 t="str">
        <f>E8</f>
        <v/>
      </c>
      <c r="F15" s="71"/>
      <c r="G15" s="5"/>
      <c r="H15" s="5"/>
      <c r="I15" s="24"/>
      <c r="J15" s="70">
        <f>E9</f>
        <v>1</v>
      </c>
      <c r="K15" s="71" t="s">
        <v>1107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1"/>
      <c r="G16" s="5"/>
      <c r="H16" s="5"/>
      <c r="I16" s="24"/>
      <c r="J16" s="70">
        <f>F9</f>
        <v>0</v>
      </c>
      <c r="K16" s="71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1"/>
      <c r="G17" s="5"/>
      <c r="H17" s="5"/>
      <c r="I17" s="24"/>
      <c r="J17" s="70">
        <f>G9</f>
        <v>0</v>
      </c>
      <c r="K17" s="71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>
        <f>H9</f>
        <v>0</v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3</v>
      </c>
      <c r="K20" s="71" t="s">
        <v>1108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1109</v>
      </c>
      <c r="H22" s="80" t="s">
        <v>58</v>
      </c>
      <c r="I22" s="80" t="s">
        <v>1110</v>
      </c>
      <c r="J22" s="80" t="s">
        <v>60</v>
      </c>
      <c r="K22" s="81" t="s">
        <v>1111</v>
      </c>
      <c r="L22" s="82" t="s">
        <v>1112</v>
      </c>
      <c r="M22" s="83" t="s">
        <v>1113</v>
      </c>
      <c r="N22" s="80" t="s">
        <v>64</v>
      </c>
      <c r="O22" s="13"/>
      <c r="P22" s="84" t="s">
        <v>1114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46013.0</v>
      </c>
      <c r="B23" s="86" t="s">
        <v>100</v>
      </c>
      <c r="C23" s="87">
        <v>0.3159722222222222</v>
      </c>
      <c r="D23" s="87">
        <v>0.3375</v>
      </c>
      <c r="E23" s="86" t="s">
        <v>889</v>
      </c>
      <c r="F23" s="86">
        <v>15.6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1115</v>
      </c>
      <c r="L23" s="89"/>
      <c r="M23" s="90">
        <v>-15.0</v>
      </c>
      <c r="N23" s="89">
        <f t="shared" ref="N23:N498" si="2">F23+M23</f>
        <v>0.6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46013.0</v>
      </c>
      <c r="B24" s="86" t="s">
        <v>100</v>
      </c>
      <c r="C24" s="87">
        <v>0.41944444444444445</v>
      </c>
      <c r="D24" s="87">
        <v>0.4236111111111111</v>
      </c>
      <c r="E24" s="86" t="s">
        <v>147</v>
      </c>
      <c r="F24" s="86">
        <v>1.4</v>
      </c>
      <c r="G24" s="86" t="s">
        <v>104</v>
      </c>
      <c r="H24" s="86" t="s">
        <v>105</v>
      </c>
      <c r="I24" s="86" t="s">
        <v>138</v>
      </c>
      <c r="J24" s="86" t="s">
        <v>139</v>
      </c>
      <c r="K24" s="88" t="s">
        <v>1116</v>
      </c>
      <c r="L24" s="89"/>
      <c r="M24" s="89"/>
      <c r="N24" s="89">
        <f t="shared" si="2"/>
        <v>1.4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46013.0</v>
      </c>
      <c r="B25" s="86" t="s">
        <v>100</v>
      </c>
      <c r="C25" s="87">
        <v>0.43680555555555556</v>
      </c>
      <c r="D25" s="87">
        <v>0.4423611111111111</v>
      </c>
      <c r="E25" s="86" t="s">
        <v>350</v>
      </c>
      <c r="F25" s="86">
        <v>2.7</v>
      </c>
      <c r="G25" s="86" t="s">
        <v>138</v>
      </c>
      <c r="H25" s="86" t="s">
        <v>139</v>
      </c>
      <c r="I25" s="86" t="s">
        <v>697</v>
      </c>
      <c r="J25" s="86" t="s">
        <v>698</v>
      </c>
      <c r="K25" s="88" t="s">
        <v>699</v>
      </c>
      <c r="L25" s="89"/>
      <c r="M25" s="89"/>
      <c r="N25" s="89">
        <f t="shared" si="2"/>
        <v>2.7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46013.0</v>
      </c>
      <c r="B26" s="86" t="s">
        <v>100</v>
      </c>
      <c r="C26" s="87">
        <v>0.45069444444444445</v>
      </c>
      <c r="D26" s="87">
        <v>0.45555555555555555</v>
      </c>
      <c r="E26" s="86" t="s">
        <v>117</v>
      </c>
      <c r="F26" s="86">
        <v>2.4</v>
      </c>
      <c r="G26" s="86" t="s">
        <v>697</v>
      </c>
      <c r="H26" s="86" t="s">
        <v>698</v>
      </c>
      <c r="I26" s="86"/>
      <c r="J26" s="86" t="s">
        <v>258</v>
      </c>
      <c r="K26" s="88" t="s">
        <v>1117</v>
      </c>
      <c r="L26" s="89"/>
      <c r="M26" s="89"/>
      <c r="N26" s="89">
        <f t="shared" si="2"/>
        <v>2.4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46013.0</v>
      </c>
      <c r="B27" s="86" t="s">
        <v>100</v>
      </c>
      <c r="C27" s="87">
        <v>0.4625</v>
      </c>
      <c r="D27" s="87">
        <v>0.47291666666666665</v>
      </c>
      <c r="E27" s="86" t="s">
        <v>627</v>
      </c>
      <c r="F27" s="86">
        <v>2.9</v>
      </c>
      <c r="G27" s="86"/>
      <c r="H27" s="86" t="s">
        <v>258</v>
      </c>
      <c r="I27" s="86" t="s">
        <v>172</v>
      </c>
      <c r="J27" s="86" t="s">
        <v>173</v>
      </c>
      <c r="K27" s="88" t="s">
        <v>1118</v>
      </c>
      <c r="L27" s="89"/>
      <c r="M27" s="89"/>
      <c r="N27" s="89">
        <f t="shared" si="2"/>
        <v>2.9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46013.0</v>
      </c>
      <c r="B28" s="86" t="s">
        <v>100</v>
      </c>
      <c r="C28" s="87">
        <v>0.5083333333333333</v>
      </c>
      <c r="D28" s="87">
        <v>0.5138888888888888</v>
      </c>
      <c r="E28" s="86" t="s">
        <v>160</v>
      </c>
      <c r="F28" s="86">
        <v>2.3</v>
      </c>
      <c r="G28" s="86" t="s">
        <v>172</v>
      </c>
      <c r="H28" s="86" t="s">
        <v>173</v>
      </c>
      <c r="I28" s="86" t="s">
        <v>224</v>
      </c>
      <c r="J28" s="86" t="s">
        <v>225</v>
      </c>
      <c r="K28" s="88" t="s">
        <v>1119</v>
      </c>
      <c r="L28" s="89"/>
      <c r="M28" s="89"/>
      <c r="N28" s="89">
        <f t="shared" si="2"/>
        <v>2.3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46013.0</v>
      </c>
      <c r="B29" s="86" t="s">
        <v>100</v>
      </c>
      <c r="C29" s="87">
        <v>0.5263888888888889</v>
      </c>
      <c r="D29" s="87">
        <v>0.5465277777777777</v>
      </c>
      <c r="E29" s="86" t="s">
        <v>208</v>
      </c>
      <c r="F29" s="86">
        <v>8.0</v>
      </c>
      <c r="G29" s="86" t="s">
        <v>224</v>
      </c>
      <c r="H29" s="86" t="s">
        <v>225</v>
      </c>
      <c r="I29" s="86" t="s">
        <v>335</v>
      </c>
      <c r="J29" s="86" t="s">
        <v>336</v>
      </c>
      <c r="K29" s="88" t="s">
        <v>1120</v>
      </c>
      <c r="L29" s="89"/>
      <c r="M29" s="90"/>
      <c r="N29" s="89">
        <f t="shared" si="2"/>
        <v>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46013.0</v>
      </c>
      <c r="B30" s="86" t="s">
        <v>100</v>
      </c>
      <c r="C30" s="87">
        <v>0.55625</v>
      </c>
      <c r="D30" s="87">
        <v>0.56875</v>
      </c>
      <c r="E30" s="86" t="s">
        <v>147</v>
      </c>
      <c r="F30" s="86">
        <v>6.3</v>
      </c>
      <c r="G30" s="86" t="s">
        <v>335</v>
      </c>
      <c r="H30" s="86" t="s">
        <v>336</v>
      </c>
      <c r="I30" s="86" t="s">
        <v>214</v>
      </c>
      <c r="J30" s="86" t="s">
        <v>215</v>
      </c>
      <c r="K30" s="88" t="s">
        <v>1121</v>
      </c>
      <c r="L30" s="89"/>
      <c r="M30" s="90"/>
      <c r="N30" s="89">
        <f t="shared" si="2"/>
        <v>6.3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46013.0</v>
      </c>
      <c r="B31" s="86" t="s">
        <v>100</v>
      </c>
      <c r="C31" s="87">
        <v>0.5819444444444445</v>
      </c>
      <c r="D31" s="87">
        <v>0.5923611111111111</v>
      </c>
      <c r="E31" s="86" t="s">
        <v>654</v>
      </c>
      <c r="F31" s="86">
        <v>4.5</v>
      </c>
      <c r="G31" s="86" t="s">
        <v>214</v>
      </c>
      <c r="H31" s="86" t="s">
        <v>215</v>
      </c>
      <c r="I31" s="86" t="s">
        <v>243</v>
      </c>
      <c r="J31" s="86" t="s">
        <v>244</v>
      </c>
      <c r="K31" s="88" t="s">
        <v>1121</v>
      </c>
      <c r="L31" s="89"/>
      <c r="M31" s="89"/>
      <c r="N31" s="89">
        <f t="shared" si="2"/>
        <v>4.5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46013.0</v>
      </c>
      <c r="B32" s="86" t="s">
        <v>100</v>
      </c>
      <c r="C32" s="87">
        <v>0.6097222222222223</v>
      </c>
      <c r="D32" s="87">
        <v>0.6201388888888889</v>
      </c>
      <c r="E32" s="86" t="s">
        <v>429</v>
      </c>
      <c r="F32" s="86">
        <v>3.4</v>
      </c>
      <c r="G32" s="86" t="s">
        <v>243</v>
      </c>
      <c r="H32" s="86" t="s">
        <v>244</v>
      </c>
      <c r="I32" s="86" t="s">
        <v>108</v>
      </c>
      <c r="J32" s="86" t="s">
        <v>109</v>
      </c>
      <c r="K32" s="88" t="s">
        <v>1122</v>
      </c>
      <c r="L32" s="89"/>
      <c r="M32" s="89"/>
      <c r="N32" s="89">
        <f t="shared" si="2"/>
        <v>3.4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46013.0</v>
      </c>
      <c r="B33" s="86" t="s">
        <v>100</v>
      </c>
      <c r="C33" s="87">
        <v>0.6381944444444444</v>
      </c>
      <c r="D33" s="87">
        <v>0.6430555555555556</v>
      </c>
      <c r="E33" s="86" t="s">
        <v>581</v>
      </c>
      <c r="F33" s="86">
        <v>2.2</v>
      </c>
      <c r="G33" s="86" t="s">
        <v>108</v>
      </c>
      <c r="H33" s="86" t="s">
        <v>109</v>
      </c>
      <c r="I33" s="86" t="s">
        <v>229</v>
      </c>
      <c r="J33" s="86" t="s">
        <v>230</v>
      </c>
      <c r="K33" s="88" t="s">
        <v>1123</v>
      </c>
      <c r="L33" s="89"/>
      <c r="M33" s="89"/>
      <c r="N33" s="89">
        <f t="shared" si="2"/>
        <v>2.2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46013.0</v>
      </c>
      <c r="B34" s="86" t="s">
        <v>100</v>
      </c>
      <c r="C34" s="87">
        <v>0.6854166666666667</v>
      </c>
      <c r="D34" s="87">
        <v>0.7111111111111111</v>
      </c>
      <c r="E34" s="86"/>
      <c r="F34" s="86">
        <v>18.5</v>
      </c>
      <c r="G34" s="86" t="s">
        <v>229</v>
      </c>
      <c r="H34" s="86" t="s">
        <v>230</v>
      </c>
      <c r="I34" s="86" t="s">
        <v>102</v>
      </c>
      <c r="J34" s="86" t="s">
        <v>103</v>
      </c>
      <c r="K34" s="88"/>
      <c r="L34" s="89"/>
      <c r="M34" s="90">
        <v>-15.0</v>
      </c>
      <c r="N34" s="89">
        <f t="shared" si="2"/>
        <v>3.5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46014.0</v>
      </c>
      <c r="B35" s="86" t="s">
        <v>124</v>
      </c>
      <c r="C35" s="87">
        <v>0.32083333333333336</v>
      </c>
      <c r="D35" s="87">
        <v>0.3388888888888889</v>
      </c>
      <c r="E35" s="86" t="s">
        <v>235</v>
      </c>
      <c r="F35" s="86">
        <v>16.7</v>
      </c>
      <c r="G35" s="86" t="s">
        <v>102</v>
      </c>
      <c r="H35" s="86" t="s">
        <v>103</v>
      </c>
      <c r="I35" s="86" t="s">
        <v>269</v>
      </c>
      <c r="J35" s="86" t="s">
        <v>270</v>
      </c>
      <c r="K35" s="88" t="s">
        <v>1124</v>
      </c>
      <c r="L35" s="89"/>
      <c r="M35" s="90">
        <v>-15.0</v>
      </c>
      <c r="N35" s="89">
        <f t="shared" si="2"/>
        <v>1.7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46014.0</v>
      </c>
      <c r="B36" s="86" t="s">
        <v>124</v>
      </c>
      <c r="C36" s="87">
        <v>0.3423611111111111</v>
      </c>
      <c r="D36" s="87">
        <v>0.35555555555555557</v>
      </c>
      <c r="E36" s="86" t="s">
        <v>166</v>
      </c>
      <c r="F36" s="86">
        <v>2.5</v>
      </c>
      <c r="G36" s="86" t="s">
        <v>269</v>
      </c>
      <c r="H36" s="86" t="s">
        <v>270</v>
      </c>
      <c r="I36" s="86"/>
      <c r="J36" s="86" t="s">
        <v>1125</v>
      </c>
      <c r="K36" s="88" t="s">
        <v>1126</v>
      </c>
      <c r="L36" s="89"/>
      <c r="M36" s="90"/>
      <c r="N36" s="89">
        <f t="shared" si="2"/>
        <v>2.5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46014.0</v>
      </c>
      <c r="B37" s="86" t="s">
        <v>124</v>
      </c>
      <c r="C37" s="87">
        <v>0.4263888888888889</v>
      </c>
      <c r="D37" s="87">
        <v>0.4354166666666667</v>
      </c>
      <c r="E37" s="86" t="s">
        <v>260</v>
      </c>
      <c r="F37" s="86">
        <v>4.1</v>
      </c>
      <c r="G37" s="86"/>
      <c r="H37" s="86" t="s">
        <v>1125</v>
      </c>
      <c r="I37" s="86" t="s">
        <v>104</v>
      </c>
      <c r="J37" s="86" t="s">
        <v>105</v>
      </c>
      <c r="K37" s="88"/>
      <c r="L37" s="89"/>
      <c r="M37" s="89"/>
      <c r="N37" s="89">
        <f t="shared" si="2"/>
        <v>4.1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46014.0</v>
      </c>
      <c r="B38" s="86" t="s">
        <v>124</v>
      </c>
      <c r="C38" s="87">
        <v>0.44930555555555557</v>
      </c>
      <c r="D38" s="87">
        <v>0.4513888888888889</v>
      </c>
      <c r="E38" s="86"/>
      <c r="F38" s="86">
        <v>1.5</v>
      </c>
      <c r="G38" s="86" t="s">
        <v>104</v>
      </c>
      <c r="H38" s="86" t="s">
        <v>105</v>
      </c>
      <c r="I38" s="86" t="s">
        <v>1127</v>
      </c>
      <c r="J38" s="86" t="s">
        <v>1128</v>
      </c>
      <c r="K38" s="88" t="s">
        <v>1129</v>
      </c>
      <c r="L38" s="89"/>
      <c r="M38" s="89"/>
      <c r="N38" s="89">
        <f t="shared" si="2"/>
        <v>1.5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46014.0</v>
      </c>
      <c r="B39" s="86" t="s">
        <v>124</v>
      </c>
      <c r="C39" s="87">
        <v>0.4513888888888889</v>
      </c>
      <c r="D39" s="87">
        <v>0.47847222222222224</v>
      </c>
      <c r="E39" s="93"/>
      <c r="F39" s="86">
        <v>2.0</v>
      </c>
      <c r="G39" s="86" t="s">
        <v>1127</v>
      </c>
      <c r="H39" s="86" t="s">
        <v>1128</v>
      </c>
      <c r="I39" s="86" t="s">
        <v>172</v>
      </c>
      <c r="J39" s="86" t="s">
        <v>173</v>
      </c>
      <c r="K39" s="88" t="s">
        <v>1130</v>
      </c>
      <c r="L39" s="89"/>
      <c r="M39" s="90"/>
      <c r="N39" s="89">
        <f t="shared" si="2"/>
        <v>2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46014.0</v>
      </c>
      <c r="B40" s="86" t="s">
        <v>124</v>
      </c>
      <c r="C40" s="87">
        <v>0.6152777777777778</v>
      </c>
      <c r="D40" s="87">
        <v>0.6229166666666667</v>
      </c>
      <c r="E40" s="86" t="s">
        <v>427</v>
      </c>
      <c r="F40" s="86">
        <v>4.4</v>
      </c>
      <c r="G40" s="86" t="s">
        <v>401</v>
      </c>
      <c r="H40" s="86" t="s">
        <v>402</v>
      </c>
      <c r="I40" s="86" t="s">
        <v>200</v>
      </c>
      <c r="J40" s="86" t="s">
        <v>201</v>
      </c>
      <c r="K40" s="88"/>
      <c r="L40" s="89"/>
      <c r="M40" s="90"/>
      <c r="N40" s="89">
        <f t="shared" si="2"/>
        <v>4.4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46014.0</v>
      </c>
      <c r="B41" s="86" t="s">
        <v>124</v>
      </c>
      <c r="C41" s="87">
        <v>0.6868055555555556</v>
      </c>
      <c r="D41" s="87">
        <v>0.7104166666666667</v>
      </c>
      <c r="E41" s="86"/>
      <c r="F41" s="86">
        <v>20.1</v>
      </c>
      <c r="G41" s="86" t="s">
        <v>200</v>
      </c>
      <c r="H41" s="86" t="s">
        <v>201</v>
      </c>
      <c r="I41" s="86" t="s">
        <v>102</v>
      </c>
      <c r="J41" s="86" t="s">
        <v>103</v>
      </c>
      <c r="K41" s="94"/>
      <c r="L41" s="89"/>
      <c r="M41" s="90">
        <v>-15.0</v>
      </c>
      <c r="N41" s="89">
        <f t="shared" si="2"/>
        <v>5.1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46015.0</v>
      </c>
      <c r="B42" s="86" t="s">
        <v>141</v>
      </c>
      <c r="C42" s="87">
        <v>0.3923611111111111</v>
      </c>
      <c r="D42" s="87">
        <v>0.4083333333333333</v>
      </c>
      <c r="E42" s="86" t="s">
        <v>271</v>
      </c>
      <c r="F42" s="86">
        <v>14.9</v>
      </c>
      <c r="G42" s="86" t="s">
        <v>102</v>
      </c>
      <c r="H42" s="86" t="s">
        <v>103</v>
      </c>
      <c r="I42" s="86" t="s">
        <v>104</v>
      </c>
      <c r="J42" s="86" t="s">
        <v>105</v>
      </c>
      <c r="K42" s="94"/>
      <c r="L42" s="89"/>
      <c r="M42" s="90">
        <v>-15.0</v>
      </c>
      <c r="N42" s="89">
        <f t="shared" si="2"/>
        <v>-0.1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46017.0</v>
      </c>
      <c r="B43" s="86" t="s">
        <v>163</v>
      </c>
      <c r="C43" s="87">
        <v>0.3680555555555556</v>
      </c>
      <c r="D43" s="87">
        <v>0.3854166666666667</v>
      </c>
      <c r="E43" s="86" t="s">
        <v>350</v>
      </c>
      <c r="F43" s="86">
        <v>18.2</v>
      </c>
      <c r="G43" s="86" t="s">
        <v>102</v>
      </c>
      <c r="H43" s="86" t="s">
        <v>103</v>
      </c>
      <c r="I43" s="86"/>
      <c r="J43" s="86" t="s">
        <v>1131</v>
      </c>
      <c r="K43" s="94"/>
      <c r="L43" s="89"/>
      <c r="M43" s="90">
        <v>-15.0</v>
      </c>
      <c r="N43" s="89">
        <f t="shared" si="2"/>
        <v>3.2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46017.0</v>
      </c>
      <c r="B44" s="86" t="s">
        <v>163</v>
      </c>
      <c r="C44" s="87">
        <v>0.39375</v>
      </c>
      <c r="D44" s="87">
        <v>0.3972222222222222</v>
      </c>
      <c r="E44" s="86" t="s">
        <v>282</v>
      </c>
      <c r="F44" s="86">
        <v>1.4</v>
      </c>
      <c r="G44" s="86"/>
      <c r="H44" s="86" t="s">
        <v>1131</v>
      </c>
      <c r="I44" s="86" t="s">
        <v>224</v>
      </c>
      <c r="J44" s="86" t="s">
        <v>225</v>
      </c>
      <c r="K44" s="94"/>
      <c r="L44" s="89"/>
      <c r="M44" s="90"/>
      <c r="N44" s="89">
        <f t="shared" si="2"/>
        <v>1.4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46017.0</v>
      </c>
      <c r="B45" s="86" t="s">
        <v>163</v>
      </c>
      <c r="C45" s="87">
        <v>0.4222222222222222</v>
      </c>
      <c r="D45" s="87">
        <v>0.44166666666666665</v>
      </c>
      <c r="E45" s="86"/>
      <c r="F45" s="86">
        <v>19.6</v>
      </c>
      <c r="G45" s="86" t="s">
        <v>224</v>
      </c>
      <c r="H45" s="86" t="s">
        <v>225</v>
      </c>
      <c r="I45" s="86" t="s">
        <v>102</v>
      </c>
      <c r="J45" s="86" t="s">
        <v>103</v>
      </c>
      <c r="K45" s="94"/>
      <c r="L45" s="89"/>
      <c r="M45" s="90">
        <v>-15.0</v>
      </c>
      <c r="N45" s="89">
        <f t="shared" si="2"/>
        <v>4.6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/>
      <c r="B46" s="86"/>
      <c r="C46" s="87"/>
      <c r="D46" s="87"/>
      <c r="E46" s="86"/>
      <c r="F46" s="86"/>
      <c r="G46" s="86"/>
      <c r="H46" s="86"/>
      <c r="I46" s="86"/>
      <c r="J46" s="86"/>
      <c r="K46" s="94"/>
      <c r="L46" s="89"/>
      <c r="M46" s="89"/>
      <c r="N46" s="89">
        <f t="shared" si="2"/>
        <v>0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93"/>
      <c r="F47" s="86"/>
      <c r="G47" s="86"/>
      <c r="H47" s="86"/>
      <c r="I47" s="86"/>
      <c r="J47" s="86"/>
      <c r="K47" s="94"/>
      <c r="L47" s="89"/>
      <c r="M47" s="90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95"/>
      <c r="B48" s="93"/>
      <c r="C48" s="96"/>
      <c r="D48" s="96"/>
      <c r="E48" s="93"/>
      <c r="F48" s="93"/>
      <c r="G48" s="93"/>
      <c r="H48" s="93"/>
      <c r="I48" s="93"/>
      <c r="J48" s="93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95"/>
      <c r="B49" s="93"/>
      <c r="C49" s="96"/>
      <c r="D49" s="96"/>
      <c r="E49" s="93"/>
      <c r="F49" s="93"/>
      <c r="G49" s="93"/>
      <c r="H49" s="93"/>
      <c r="I49" s="93"/>
      <c r="J49" s="93"/>
      <c r="K49" s="94"/>
      <c r="L49" s="89"/>
      <c r="M49" s="89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3"/>
      <c r="L292" s="93"/>
      <c r="M292" s="93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3"/>
      <c r="L293" s="93"/>
      <c r="M293" s="93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97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499:L499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1132</v>
      </c>
      <c r="B1" s="2"/>
      <c r="C1" s="2"/>
      <c r="D1" s="2"/>
      <c r="E1" s="3"/>
      <c r="F1" s="4" t="s">
        <v>1</v>
      </c>
      <c r="G1" s="5"/>
      <c r="H1" s="103">
        <v>46012.0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0.6145833333333334</v>
      </c>
      <c r="F4" s="32">
        <v>0.6840277777777778</v>
      </c>
      <c r="G4" s="32">
        <v>0.6041666666666666</v>
      </c>
      <c r="H4" s="32">
        <v>0.375</v>
      </c>
      <c r="I4" s="33"/>
      <c r="J4" s="33"/>
      <c r="K4" s="34" t="s">
        <v>22</v>
      </c>
      <c r="L4" s="35"/>
      <c r="M4" s="36">
        <f>SUM(M6)+M12</f>
        <v>55.99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0.9479166666666666</v>
      </c>
      <c r="D5" s="24"/>
      <c r="E5" s="32">
        <v>0.9340277777777778</v>
      </c>
      <c r="F5" s="32">
        <v>0.9444444444444444</v>
      </c>
      <c r="G5" s="32">
        <v>0.8791666666666667</v>
      </c>
      <c r="H5" s="32">
        <v>0.7083333333333334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10.25</v>
      </c>
      <c r="D6" s="24"/>
      <c r="E6" s="38">
        <v>7.67</v>
      </c>
      <c r="F6" s="38">
        <v>6.25</v>
      </c>
      <c r="G6" s="38">
        <v>6.6</v>
      </c>
      <c r="H6" s="38">
        <v>8.0</v>
      </c>
      <c r="I6" s="39"/>
      <c r="J6" s="39"/>
      <c r="K6" s="40" t="s">
        <v>1133</v>
      </c>
      <c r="L6" s="41"/>
      <c r="M6" s="42">
        <f>SUM(C11:J11)</f>
        <v>55.99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1134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1135</v>
      </c>
      <c r="B8" s="24"/>
      <c r="C8" s="37">
        <v>0.5</v>
      </c>
      <c r="D8" s="24"/>
      <c r="E8" s="38">
        <v>1.5</v>
      </c>
      <c r="F8" s="38">
        <v>4.5</v>
      </c>
      <c r="G8" s="38">
        <v>2.0</v>
      </c>
      <c r="H8" s="38">
        <v>1.0</v>
      </c>
      <c r="I8" s="39"/>
      <c r="J8" s="38">
        <v>2.0</v>
      </c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1136</v>
      </c>
      <c r="B9" s="24"/>
      <c r="C9" s="37"/>
      <c r="D9" s="24"/>
      <c r="E9" s="38">
        <v>2.0</v>
      </c>
      <c r="F9" s="38">
        <v>1.0</v>
      </c>
      <c r="G9" s="38">
        <v>2.72</v>
      </c>
      <c r="H9" s="38"/>
      <c r="I9" s="39"/>
      <c r="J9" s="39"/>
      <c r="K9" s="51" t="s">
        <v>31</v>
      </c>
      <c r="L9" s="52"/>
      <c r="M9" s="53">
        <f>SUM(C8:J9)</f>
        <v>17.22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57">
        <v>99.1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1137</v>
      </c>
      <c r="B11" s="24"/>
      <c r="C11" s="58">
        <f>SUM(C6+C7+C8+C9-C10)</f>
        <v>10.75</v>
      </c>
      <c r="D11" s="59"/>
      <c r="E11" s="60">
        <f t="shared" ref="E11:J11" si="1">SUM(E6+E7+E8+E9-E10)</f>
        <v>11.17</v>
      </c>
      <c r="F11" s="60">
        <f t="shared" si="1"/>
        <v>11.75</v>
      </c>
      <c r="G11" s="60">
        <f t="shared" si="1"/>
        <v>11.32</v>
      </c>
      <c r="H11" s="60">
        <f t="shared" si="1"/>
        <v>9</v>
      </c>
      <c r="I11" s="60">
        <f t="shared" si="1"/>
        <v>0</v>
      </c>
      <c r="J11" s="60">
        <f t="shared" si="1"/>
        <v>2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1138</v>
      </c>
      <c r="B14" s="3"/>
      <c r="C14" s="65" t="s">
        <v>42</v>
      </c>
      <c r="D14" s="24"/>
      <c r="E14" s="70">
        <f>C8</f>
        <v>0.5</v>
      </c>
      <c r="F14" s="71" t="s">
        <v>504</v>
      </c>
      <c r="G14" s="5"/>
      <c r="H14" s="5"/>
      <c r="I14" s="24"/>
      <c r="J14" s="70" t="str">
        <f>C9</f>
        <v/>
      </c>
      <c r="K14" s="71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1139</v>
      </c>
      <c r="G15" s="5"/>
      <c r="H15" s="5"/>
      <c r="I15" s="24"/>
      <c r="J15" s="70">
        <f>E9</f>
        <v>2</v>
      </c>
      <c r="K15" s="71" t="s">
        <v>1140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4.5</v>
      </c>
      <c r="F16" s="71" t="s">
        <v>1141</v>
      </c>
      <c r="G16" s="5"/>
      <c r="H16" s="5"/>
      <c r="I16" s="24"/>
      <c r="J16" s="70">
        <f>F9</f>
        <v>1</v>
      </c>
      <c r="K16" s="71" t="s">
        <v>1142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2</v>
      </c>
      <c r="F17" s="71" t="s">
        <v>1143</v>
      </c>
      <c r="G17" s="5"/>
      <c r="H17" s="5"/>
      <c r="I17" s="24"/>
      <c r="J17" s="70">
        <f>G9</f>
        <v>2.72</v>
      </c>
      <c r="K17" s="71" t="s">
        <v>1144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</v>
      </c>
      <c r="F18" s="71" t="s">
        <v>1145</v>
      </c>
      <c r="G18" s="5"/>
      <c r="H18" s="5"/>
      <c r="I18" s="24"/>
      <c r="J18" s="70" t="str">
        <f>H9</f>
        <v/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>
        <f>J8</f>
        <v>2</v>
      </c>
      <c r="F20" s="71" t="s">
        <v>1146</v>
      </c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1147</v>
      </c>
      <c r="H22" s="80" t="s">
        <v>58</v>
      </c>
      <c r="I22" s="80" t="s">
        <v>1148</v>
      </c>
      <c r="J22" s="80" t="s">
        <v>60</v>
      </c>
      <c r="K22" s="81" t="s">
        <v>1149</v>
      </c>
      <c r="L22" s="82" t="s">
        <v>1150</v>
      </c>
      <c r="M22" s="83" t="s">
        <v>1151</v>
      </c>
      <c r="N22" s="80" t="s">
        <v>64</v>
      </c>
      <c r="O22" s="13"/>
      <c r="P22" s="84" t="s">
        <v>1152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46006.0</v>
      </c>
      <c r="B23" s="86" t="s">
        <v>100</v>
      </c>
      <c r="C23" s="87">
        <v>0.49722222222222223</v>
      </c>
      <c r="D23" s="87">
        <v>0.5208333333333334</v>
      </c>
      <c r="E23" s="86" t="s">
        <v>137</v>
      </c>
      <c r="F23" s="86">
        <v>15.7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1153</v>
      </c>
      <c r="L23" s="89"/>
      <c r="M23" s="90">
        <v>-15.0</v>
      </c>
      <c r="N23" s="89">
        <f t="shared" ref="N23:N500" si="2">F23+M23</f>
        <v>0.7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46006.0</v>
      </c>
      <c r="B24" s="86" t="s">
        <v>100</v>
      </c>
      <c r="C24" s="87">
        <v>0.6055555555555555</v>
      </c>
      <c r="D24" s="87">
        <v>0.6229166666666667</v>
      </c>
      <c r="E24" s="86" t="s">
        <v>115</v>
      </c>
      <c r="F24" s="86">
        <v>15.5</v>
      </c>
      <c r="G24" s="86" t="s">
        <v>104</v>
      </c>
      <c r="H24" s="86" t="s">
        <v>105</v>
      </c>
      <c r="I24" s="86" t="s">
        <v>102</v>
      </c>
      <c r="J24" s="86" t="s">
        <v>103</v>
      </c>
      <c r="K24" s="88" t="s">
        <v>1154</v>
      </c>
      <c r="L24" s="89"/>
      <c r="M24" s="89"/>
      <c r="N24" s="89">
        <f t="shared" si="2"/>
        <v>15.5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46006.0</v>
      </c>
      <c r="B25" s="86" t="s">
        <v>100</v>
      </c>
      <c r="C25" s="87">
        <v>0.6319444444444444</v>
      </c>
      <c r="D25" s="87">
        <v>0.6576388888888889</v>
      </c>
      <c r="E25" s="86" t="s">
        <v>1155</v>
      </c>
      <c r="F25" s="86">
        <v>19.4</v>
      </c>
      <c r="G25" s="86" t="s">
        <v>102</v>
      </c>
      <c r="H25" s="86" t="s">
        <v>103</v>
      </c>
      <c r="I25" s="86" t="s">
        <v>214</v>
      </c>
      <c r="J25" s="86" t="s">
        <v>215</v>
      </c>
      <c r="K25" s="88" t="s">
        <v>569</v>
      </c>
      <c r="L25" s="89"/>
      <c r="M25" s="89"/>
      <c r="N25" s="89">
        <f t="shared" si="2"/>
        <v>19.4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46006.0</v>
      </c>
      <c r="B26" s="86" t="s">
        <v>100</v>
      </c>
      <c r="C26" s="87">
        <v>0.8972222222222223</v>
      </c>
      <c r="D26" s="87">
        <v>0.9</v>
      </c>
      <c r="E26" s="86" t="s">
        <v>400</v>
      </c>
      <c r="F26" s="86">
        <v>2.2</v>
      </c>
      <c r="G26" s="86" t="s">
        <v>214</v>
      </c>
      <c r="H26" s="86" t="s">
        <v>215</v>
      </c>
      <c r="I26" s="86" t="s">
        <v>229</v>
      </c>
      <c r="J26" s="86" t="s">
        <v>230</v>
      </c>
      <c r="K26" s="88" t="s">
        <v>569</v>
      </c>
      <c r="L26" s="89"/>
      <c r="M26" s="89"/>
      <c r="N26" s="89">
        <f t="shared" si="2"/>
        <v>2.2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46006.0</v>
      </c>
      <c r="B27" s="86" t="s">
        <v>100</v>
      </c>
      <c r="C27" s="87">
        <v>0.9465277777777777</v>
      </c>
      <c r="D27" s="87">
        <v>0.9680555555555556</v>
      </c>
      <c r="E27" s="86"/>
      <c r="F27" s="86">
        <v>18.3</v>
      </c>
      <c r="G27" s="86" t="s">
        <v>229</v>
      </c>
      <c r="H27" s="86" t="s">
        <v>230</v>
      </c>
      <c r="I27" s="86" t="s">
        <v>102</v>
      </c>
      <c r="J27" s="86" t="s">
        <v>103</v>
      </c>
      <c r="K27" s="88" t="s">
        <v>165</v>
      </c>
      <c r="L27" s="89"/>
      <c r="M27" s="90">
        <v>-15.0</v>
      </c>
      <c r="N27" s="89">
        <f t="shared" si="2"/>
        <v>3.3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46007.0</v>
      </c>
      <c r="B28" s="86" t="s">
        <v>124</v>
      </c>
      <c r="C28" s="87">
        <v>0.5881944444444445</v>
      </c>
      <c r="D28" s="87">
        <v>0.6159722222222223</v>
      </c>
      <c r="E28" s="86" t="s">
        <v>429</v>
      </c>
      <c r="F28" s="86">
        <v>22.0</v>
      </c>
      <c r="G28" s="86" t="s">
        <v>102</v>
      </c>
      <c r="H28" s="86" t="s">
        <v>103</v>
      </c>
      <c r="I28" s="93"/>
      <c r="J28" s="86" t="s">
        <v>1082</v>
      </c>
      <c r="K28" s="88" t="s">
        <v>1156</v>
      </c>
      <c r="L28" s="89"/>
      <c r="M28" s="90">
        <v>-15.0</v>
      </c>
      <c r="N28" s="89">
        <f t="shared" si="2"/>
        <v>7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46007.0</v>
      </c>
      <c r="B29" s="86" t="s">
        <v>124</v>
      </c>
      <c r="C29" s="87">
        <v>0.6340277777777777</v>
      </c>
      <c r="D29" s="87">
        <v>0.6381944444444444</v>
      </c>
      <c r="E29" s="86" t="s">
        <v>1157</v>
      </c>
      <c r="F29" s="86">
        <v>1.8</v>
      </c>
      <c r="G29" s="93"/>
      <c r="H29" s="86" t="s">
        <v>1082</v>
      </c>
      <c r="I29" s="86" t="s">
        <v>229</v>
      </c>
      <c r="J29" s="86" t="s">
        <v>230</v>
      </c>
      <c r="K29" s="88" t="s">
        <v>1158</v>
      </c>
      <c r="L29" s="89"/>
      <c r="M29" s="90"/>
      <c r="N29" s="89">
        <f t="shared" si="2"/>
        <v>1.8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46007.0</v>
      </c>
      <c r="B30" s="86" t="s">
        <v>124</v>
      </c>
      <c r="C30" s="87">
        <v>0.7097222222222223</v>
      </c>
      <c r="D30" s="87">
        <v>0.7152777777777778</v>
      </c>
      <c r="E30" s="86" t="s">
        <v>695</v>
      </c>
      <c r="F30" s="86">
        <v>1.7</v>
      </c>
      <c r="G30" s="86" t="s">
        <v>229</v>
      </c>
      <c r="H30" s="86" t="s">
        <v>230</v>
      </c>
      <c r="I30" s="86" t="s">
        <v>742</v>
      </c>
      <c r="J30" s="86" t="s">
        <v>743</v>
      </c>
      <c r="K30" s="88" t="s">
        <v>1159</v>
      </c>
      <c r="L30" s="89"/>
      <c r="M30" s="90"/>
      <c r="N30" s="89">
        <f t="shared" si="2"/>
        <v>1.7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46007.0</v>
      </c>
      <c r="B31" s="86" t="s">
        <v>124</v>
      </c>
      <c r="C31" s="87">
        <v>0.7597222222222222</v>
      </c>
      <c r="D31" s="87">
        <v>0.7666666666666667</v>
      </c>
      <c r="E31" s="86" t="s">
        <v>982</v>
      </c>
      <c r="F31" s="86">
        <v>2.6</v>
      </c>
      <c r="G31" s="86" t="s">
        <v>742</v>
      </c>
      <c r="H31" s="86" t="s">
        <v>743</v>
      </c>
      <c r="I31" s="86"/>
      <c r="J31" s="86" t="s">
        <v>258</v>
      </c>
      <c r="K31" s="88" t="s">
        <v>1160</v>
      </c>
      <c r="L31" s="89"/>
      <c r="M31" s="89"/>
      <c r="N31" s="89">
        <f t="shared" si="2"/>
        <v>2.6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46007.0</v>
      </c>
      <c r="B32" s="86" t="s">
        <v>124</v>
      </c>
      <c r="C32" s="87">
        <v>0.8034722222222223</v>
      </c>
      <c r="D32" s="87">
        <v>0.8201388888888889</v>
      </c>
      <c r="E32" s="86" t="s">
        <v>982</v>
      </c>
      <c r="F32" s="86">
        <v>7.0</v>
      </c>
      <c r="G32" s="86"/>
      <c r="H32" s="86" t="s">
        <v>258</v>
      </c>
      <c r="I32" s="86" t="s">
        <v>229</v>
      </c>
      <c r="J32" s="86" t="s">
        <v>230</v>
      </c>
      <c r="K32" s="88" t="s">
        <v>1161</v>
      </c>
      <c r="L32" s="89"/>
      <c r="M32" s="89"/>
      <c r="N32" s="89">
        <f t="shared" si="2"/>
        <v>7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46007.0</v>
      </c>
      <c r="B33" s="86" t="s">
        <v>124</v>
      </c>
      <c r="C33" s="87">
        <v>0.8569444444444444</v>
      </c>
      <c r="D33" s="87">
        <v>0.8576388888888888</v>
      </c>
      <c r="E33" s="86" t="s">
        <v>1047</v>
      </c>
      <c r="F33" s="86">
        <v>0.6</v>
      </c>
      <c r="G33" s="86" t="s">
        <v>229</v>
      </c>
      <c r="H33" s="86" t="s">
        <v>230</v>
      </c>
      <c r="I33" s="86" t="s">
        <v>172</v>
      </c>
      <c r="J33" s="86" t="s">
        <v>173</v>
      </c>
      <c r="K33" s="88" t="s">
        <v>216</v>
      </c>
      <c r="L33" s="89"/>
      <c r="M33" s="89"/>
      <c r="N33" s="89">
        <f t="shared" si="2"/>
        <v>0.6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46007.0</v>
      </c>
      <c r="B34" s="86" t="s">
        <v>124</v>
      </c>
      <c r="C34" s="87">
        <v>0.9340277777777778</v>
      </c>
      <c r="D34" s="87">
        <v>0.95</v>
      </c>
      <c r="E34" s="86"/>
      <c r="F34" s="86">
        <v>15.5</v>
      </c>
      <c r="G34" s="86" t="s">
        <v>172</v>
      </c>
      <c r="H34" s="86" t="s">
        <v>173</v>
      </c>
      <c r="I34" s="86" t="s">
        <v>102</v>
      </c>
      <c r="J34" s="86" t="s">
        <v>103</v>
      </c>
      <c r="K34" s="88" t="s">
        <v>123</v>
      </c>
      <c r="L34" s="89"/>
      <c r="M34" s="90">
        <v>-15.0</v>
      </c>
      <c r="N34" s="89">
        <f t="shared" si="2"/>
        <v>0.5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46008.0</v>
      </c>
      <c r="B35" s="86" t="s">
        <v>141</v>
      </c>
      <c r="C35" s="87">
        <v>0.6847222222222222</v>
      </c>
      <c r="D35" s="87">
        <v>0.7069444444444445</v>
      </c>
      <c r="E35" s="86" t="s">
        <v>117</v>
      </c>
      <c r="F35" s="86">
        <v>17.6</v>
      </c>
      <c r="G35" s="86" t="s">
        <v>102</v>
      </c>
      <c r="H35" s="86" t="s">
        <v>103</v>
      </c>
      <c r="I35" s="86" t="s">
        <v>529</v>
      </c>
      <c r="J35" s="86" t="s">
        <v>530</v>
      </c>
      <c r="K35" s="88" t="s">
        <v>1162</v>
      </c>
      <c r="L35" s="89"/>
      <c r="M35" s="90">
        <v>-15.0</v>
      </c>
      <c r="N35" s="89">
        <f t="shared" si="2"/>
        <v>2.6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46008.0</v>
      </c>
      <c r="B36" s="86" t="s">
        <v>141</v>
      </c>
      <c r="C36" s="87">
        <v>0.7138888888888889</v>
      </c>
      <c r="D36" s="87">
        <v>0.7159722222222222</v>
      </c>
      <c r="E36" s="86" t="s">
        <v>1163</v>
      </c>
      <c r="F36" s="86">
        <v>1.1</v>
      </c>
      <c r="G36" s="86" t="s">
        <v>529</v>
      </c>
      <c r="H36" s="86" t="s">
        <v>530</v>
      </c>
      <c r="I36" s="86" t="s">
        <v>229</v>
      </c>
      <c r="J36" s="86" t="s">
        <v>230</v>
      </c>
      <c r="K36" s="88" t="s">
        <v>140</v>
      </c>
      <c r="L36" s="89"/>
      <c r="M36" s="90"/>
      <c r="N36" s="89">
        <f t="shared" si="2"/>
        <v>1.1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46008.0</v>
      </c>
      <c r="B37" s="86" t="s">
        <v>141</v>
      </c>
      <c r="C37" s="87">
        <v>0.7888888888888889</v>
      </c>
      <c r="D37" s="87">
        <v>0.7909722222222222</v>
      </c>
      <c r="E37" s="86"/>
      <c r="F37" s="86">
        <v>0.7</v>
      </c>
      <c r="G37" s="86" t="s">
        <v>229</v>
      </c>
      <c r="H37" s="86" t="s">
        <v>230</v>
      </c>
      <c r="I37" s="86" t="s">
        <v>172</v>
      </c>
      <c r="J37" s="86" t="s">
        <v>173</v>
      </c>
      <c r="K37" s="88" t="s">
        <v>1164</v>
      </c>
      <c r="L37" s="89"/>
      <c r="M37" s="89"/>
      <c r="N37" s="89">
        <f t="shared" si="2"/>
        <v>0.7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46008.0</v>
      </c>
      <c r="B38" s="86" t="s">
        <v>141</v>
      </c>
      <c r="C38" s="87">
        <v>0.85625</v>
      </c>
      <c r="D38" s="87">
        <v>0.8659722222222223</v>
      </c>
      <c r="E38" s="86" t="s">
        <v>586</v>
      </c>
      <c r="F38" s="86">
        <v>5.7</v>
      </c>
      <c r="G38" s="86" t="s">
        <v>401</v>
      </c>
      <c r="H38" s="86" t="s">
        <v>402</v>
      </c>
      <c r="I38" s="86" t="s">
        <v>253</v>
      </c>
      <c r="J38" s="86" t="s">
        <v>254</v>
      </c>
      <c r="K38" s="88" t="s">
        <v>216</v>
      </c>
      <c r="L38" s="89"/>
      <c r="M38" s="89"/>
      <c r="N38" s="89">
        <f t="shared" si="2"/>
        <v>5.7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46008.0</v>
      </c>
      <c r="B39" s="86" t="s">
        <v>141</v>
      </c>
      <c r="C39" s="87">
        <v>0.8951388888888889</v>
      </c>
      <c r="D39" s="87">
        <v>0.9006944444444445</v>
      </c>
      <c r="E39" s="86" t="s">
        <v>407</v>
      </c>
      <c r="F39" s="86">
        <v>2.5</v>
      </c>
      <c r="G39" s="86" t="s">
        <v>253</v>
      </c>
      <c r="H39" s="86" t="s">
        <v>254</v>
      </c>
      <c r="I39" s="86" t="s">
        <v>172</v>
      </c>
      <c r="J39" s="86" t="s">
        <v>173</v>
      </c>
      <c r="K39" s="88" t="s">
        <v>227</v>
      </c>
      <c r="L39" s="89"/>
      <c r="M39" s="90"/>
      <c r="N39" s="89">
        <f t="shared" si="2"/>
        <v>2.5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46008.0</v>
      </c>
      <c r="B40" s="86" t="s">
        <v>141</v>
      </c>
      <c r="C40" s="87">
        <v>0.9423611111111111</v>
      </c>
      <c r="D40" s="87">
        <v>0.9604166666666667</v>
      </c>
      <c r="E40" s="86"/>
      <c r="F40" s="86">
        <v>16.4</v>
      </c>
      <c r="G40" s="86" t="s">
        <v>172</v>
      </c>
      <c r="H40" s="86" t="s">
        <v>173</v>
      </c>
      <c r="I40" s="86" t="s">
        <v>102</v>
      </c>
      <c r="J40" s="86" t="s">
        <v>103</v>
      </c>
      <c r="K40" s="88" t="s">
        <v>123</v>
      </c>
      <c r="L40" s="89"/>
      <c r="M40" s="90">
        <v>-15.0</v>
      </c>
      <c r="N40" s="89">
        <f t="shared" si="2"/>
        <v>1.4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46009.0</v>
      </c>
      <c r="B41" s="86" t="s">
        <v>152</v>
      </c>
      <c r="C41" s="87">
        <v>0.5798611111111112</v>
      </c>
      <c r="D41" s="87">
        <v>0.6097222222222223</v>
      </c>
      <c r="E41" s="86" t="s">
        <v>1047</v>
      </c>
      <c r="F41" s="86">
        <v>20.6</v>
      </c>
      <c r="G41" s="86" t="s">
        <v>102</v>
      </c>
      <c r="H41" s="86" t="s">
        <v>103</v>
      </c>
      <c r="I41" s="86" t="s">
        <v>200</v>
      </c>
      <c r="J41" s="86" t="s">
        <v>201</v>
      </c>
      <c r="K41" s="88" t="s">
        <v>1165</v>
      </c>
      <c r="L41" s="89"/>
      <c r="M41" s="90">
        <v>-15.0</v>
      </c>
      <c r="N41" s="89">
        <f t="shared" si="2"/>
        <v>5.6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46009.0</v>
      </c>
      <c r="B42" s="86" t="s">
        <v>152</v>
      </c>
      <c r="C42" s="87">
        <v>0.6861111111111111</v>
      </c>
      <c r="D42" s="87">
        <v>0.6993055555555555</v>
      </c>
      <c r="E42" s="86" t="s">
        <v>232</v>
      </c>
      <c r="F42" s="86">
        <v>6.3</v>
      </c>
      <c r="G42" s="86" t="s">
        <v>200</v>
      </c>
      <c r="H42" s="86" t="s">
        <v>201</v>
      </c>
      <c r="I42" s="86" t="s">
        <v>104</v>
      </c>
      <c r="J42" s="86" t="s">
        <v>105</v>
      </c>
      <c r="K42" s="88" t="s">
        <v>1166</v>
      </c>
      <c r="L42" s="89"/>
      <c r="M42" s="89"/>
      <c r="N42" s="89">
        <f t="shared" si="2"/>
        <v>6.3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46009.0</v>
      </c>
      <c r="B43" s="86" t="s">
        <v>152</v>
      </c>
      <c r="C43" s="87">
        <v>0.7069444444444445</v>
      </c>
      <c r="D43" s="87">
        <v>0.7166666666666667</v>
      </c>
      <c r="E43" s="86" t="s">
        <v>786</v>
      </c>
      <c r="F43" s="86">
        <v>3.9</v>
      </c>
      <c r="G43" s="86" t="s">
        <v>104</v>
      </c>
      <c r="H43" s="86" t="s">
        <v>105</v>
      </c>
      <c r="I43" s="86" t="s">
        <v>172</v>
      </c>
      <c r="J43" s="86" t="s">
        <v>173</v>
      </c>
      <c r="K43" s="88" t="s">
        <v>1167</v>
      </c>
      <c r="L43" s="89"/>
      <c r="M43" s="89"/>
      <c r="N43" s="89">
        <f t="shared" si="2"/>
        <v>3.9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46009.0</v>
      </c>
      <c r="B44" s="86" t="s">
        <v>152</v>
      </c>
      <c r="C44" s="87">
        <v>0.7965277777777777</v>
      </c>
      <c r="D44" s="87">
        <v>0.8090277777777778</v>
      </c>
      <c r="E44" s="86" t="s">
        <v>400</v>
      </c>
      <c r="F44" s="86">
        <v>4.7</v>
      </c>
      <c r="G44" s="86" t="s">
        <v>172</v>
      </c>
      <c r="H44" s="86" t="s">
        <v>173</v>
      </c>
      <c r="I44" s="86" t="s">
        <v>335</v>
      </c>
      <c r="J44" s="86" t="s">
        <v>336</v>
      </c>
      <c r="K44" s="88" t="s">
        <v>1168</v>
      </c>
      <c r="L44" s="89"/>
      <c r="M44" s="90"/>
      <c r="N44" s="89">
        <f t="shared" si="2"/>
        <v>4.7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46009.0</v>
      </c>
      <c r="B45" s="86" t="s">
        <v>152</v>
      </c>
      <c r="C45" s="87">
        <v>0.8555555555555555</v>
      </c>
      <c r="D45" s="87">
        <v>0.8791666666666667</v>
      </c>
      <c r="E45" s="93"/>
      <c r="F45" s="86">
        <v>17.3</v>
      </c>
      <c r="G45" s="86" t="s">
        <v>335</v>
      </c>
      <c r="H45" s="86" t="s">
        <v>336</v>
      </c>
      <c r="I45" s="86" t="s">
        <v>102</v>
      </c>
      <c r="J45" s="86" t="s">
        <v>103</v>
      </c>
      <c r="K45" s="88" t="s">
        <v>165</v>
      </c>
      <c r="L45" s="89"/>
      <c r="M45" s="90">
        <v>-15.0</v>
      </c>
      <c r="N45" s="89">
        <f t="shared" si="2"/>
        <v>2.3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/>
      <c r="B46" s="86"/>
      <c r="C46" s="87"/>
      <c r="D46" s="87"/>
      <c r="E46" s="86"/>
      <c r="F46" s="86"/>
      <c r="G46" s="86"/>
      <c r="H46" s="86"/>
      <c r="I46" s="86"/>
      <c r="J46" s="86"/>
      <c r="K46" s="88" t="s">
        <v>1169</v>
      </c>
      <c r="L46" s="89"/>
      <c r="M46" s="90"/>
      <c r="N46" s="89">
        <f t="shared" si="2"/>
        <v>0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/>
      <c r="B47" s="86"/>
      <c r="C47" s="87"/>
      <c r="D47" s="87"/>
      <c r="E47" s="86"/>
      <c r="F47" s="86"/>
      <c r="G47" s="86"/>
      <c r="H47" s="86"/>
      <c r="I47" s="86"/>
      <c r="J47" s="86"/>
      <c r="K47" s="94"/>
      <c r="L47" s="89"/>
      <c r="M47" s="89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/>
      <c r="B48" s="86"/>
      <c r="C48" s="87"/>
      <c r="D48" s="87"/>
      <c r="E48" s="86"/>
      <c r="F48" s="86"/>
      <c r="G48" s="86"/>
      <c r="H48" s="86"/>
      <c r="I48" s="86"/>
      <c r="J48" s="86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/>
      <c r="B49" s="86"/>
      <c r="C49" s="87"/>
      <c r="D49" s="87"/>
      <c r="E49" s="93"/>
      <c r="F49" s="86"/>
      <c r="G49" s="86"/>
      <c r="H49" s="86"/>
      <c r="I49" s="86"/>
      <c r="J49" s="86"/>
      <c r="K49" s="94"/>
      <c r="L49" s="89"/>
      <c r="M49" s="90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1170</v>
      </c>
      <c r="B1" s="2"/>
      <c r="C1" s="2"/>
      <c r="D1" s="2"/>
      <c r="E1" s="3"/>
      <c r="F1" s="4" t="s">
        <v>1</v>
      </c>
      <c r="G1" s="5"/>
      <c r="H1" s="103">
        <v>46005.0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0.53125</v>
      </c>
      <c r="D4" s="24"/>
      <c r="E4" s="106"/>
      <c r="F4" s="106"/>
      <c r="G4" s="106"/>
      <c r="H4" s="106"/>
      <c r="I4" s="33"/>
      <c r="J4" s="33"/>
      <c r="K4" s="34" t="s">
        <v>22</v>
      </c>
      <c r="L4" s="35"/>
      <c r="M4" s="36">
        <f>SUM(M6)+M12</f>
        <v>0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/>
      <c r="D5" s="24"/>
      <c r="E5" s="106"/>
      <c r="F5" s="106"/>
      <c r="G5" s="106"/>
      <c r="H5" s="106"/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/>
      <c r="D6" s="24"/>
      <c r="E6" s="39"/>
      <c r="F6" s="39"/>
      <c r="G6" s="39"/>
      <c r="H6" s="39"/>
      <c r="I6" s="39"/>
      <c r="J6" s="39"/>
      <c r="K6" s="40" t="s">
        <v>1171</v>
      </c>
      <c r="L6" s="41"/>
      <c r="M6" s="42">
        <f>SUM(C11:J11)</f>
        <v>0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1172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1173</v>
      </c>
      <c r="B8" s="24"/>
      <c r="C8" s="43"/>
      <c r="D8" s="24"/>
      <c r="E8" s="39"/>
      <c r="F8" s="39"/>
      <c r="G8" s="39"/>
      <c r="H8" s="39"/>
      <c r="I8" s="39"/>
      <c r="J8" s="39"/>
      <c r="K8" s="49" t="s">
        <v>29</v>
      </c>
      <c r="L8" s="24"/>
      <c r="M8" s="53">
        <f>SUM(L23:L501)</f>
        <v>0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1174</v>
      </c>
      <c r="B9" s="24"/>
      <c r="C9" s="43"/>
      <c r="D9" s="24"/>
      <c r="E9" s="39"/>
      <c r="F9" s="39"/>
      <c r="G9" s="39"/>
      <c r="H9" s="39"/>
      <c r="I9" s="39"/>
      <c r="J9" s="39"/>
      <c r="K9" s="51" t="s">
        <v>31</v>
      </c>
      <c r="L9" s="52"/>
      <c r="M9" s="53">
        <f>SUM(C8:J9)</f>
        <v>0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107">
        <f>SUM(N23:N500)</f>
        <v>0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1175</v>
      </c>
      <c r="B11" s="24"/>
      <c r="C11" s="58">
        <f>SUM(C6+C7+C8+C9-C10)</f>
        <v>0</v>
      </c>
      <c r="D11" s="59"/>
      <c r="E11" s="60">
        <f t="shared" ref="E11:J11" si="1">SUM(E6+E7+E8+E9-E10)</f>
        <v>0</v>
      </c>
      <c r="F11" s="60">
        <f t="shared" si="1"/>
        <v>0</v>
      </c>
      <c r="G11" s="60">
        <f t="shared" si="1"/>
        <v>0</v>
      </c>
      <c r="H11" s="60">
        <f t="shared" si="1"/>
        <v>0</v>
      </c>
      <c r="I11" s="60">
        <f t="shared" si="1"/>
        <v>0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1176</v>
      </c>
      <c r="B14" s="3"/>
      <c r="C14" s="65" t="s">
        <v>42</v>
      </c>
      <c r="D14" s="24"/>
      <c r="E14" s="70" t="str">
        <f>C8</f>
        <v/>
      </c>
      <c r="F14" s="75"/>
      <c r="G14" s="5"/>
      <c r="H14" s="5"/>
      <c r="I14" s="24"/>
      <c r="J14" s="70" t="str">
        <f>C9</f>
        <v/>
      </c>
      <c r="K14" s="75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 t="str">
        <f>E8</f>
        <v/>
      </c>
      <c r="F15" s="75"/>
      <c r="G15" s="5"/>
      <c r="H15" s="5"/>
      <c r="I15" s="24"/>
      <c r="J15" s="70" t="str">
        <f>E9</f>
        <v/>
      </c>
      <c r="K15" s="75"/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5"/>
      <c r="G16" s="5"/>
      <c r="H16" s="5"/>
      <c r="I16" s="24"/>
      <c r="J16" s="70" t="str">
        <f>F9</f>
        <v/>
      </c>
      <c r="K16" s="75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5"/>
      <c r="G17" s="5"/>
      <c r="H17" s="5"/>
      <c r="I17" s="24"/>
      <c r="J17" s="70" t="str">
        <f>G9</f>
        <v/>
      </c>
      <c r="K17" s="75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5"/>
      <c r="G18" s="5"/>
      <c r="H18" s="5"/>
      <c r="I18" s="24"/>
      <c r="J18" s="70" t="str">
        <f>H9</f>
        <v/>
      </c>
      <c r="K18" s="75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1177</v>
      </c>
      <c r="H22" s="80" t="s">
        <v>58</v>
      </c>
      <c r="I22" s="80" t="s">
        <v>1178</v>
      </c>
      <c r="J22" s="80" t="s">
        <v>60</v>
      </c>
      <c r="K22" s="81" t="s">
        <v>1179</v>
      </c>
      <c r="L22" s="82" t="s">
        <v>1180</v>
      </c>
      <c r="M22" s="83" t="s">
        <v>1181</v>
      </c>
      <c r="N22" s="80" t="s">
        <v>64</v>
      </c>
      <c r="O22" s="13"/>
      <c r="P22" s="84" t="s">
        <v>1182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95"/>
      <c r="B23" s="93"/>
      <c r="C23" s="96"/>
      <c r="D23" s="96"/>
      <c r="E23" s="93"/>
      <c r="F23" s="93"/>
      <c r="G23" s="93"/>
      <c r="H23" s="93"/>
      <c r="I23" s="93"/>
      <c r="J23" s="93"/>
      <c r="K23" s="94"/>
      <c r="L23" s="89"/>
      <c r="M23" s="89"/>
      <c r="N23" s="89">
        <f t="shared" ref="N23:N500" si="2">F23+M23</f>
        <v>0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95"/>
      <c r="B24" s="93"/>
      <c r="C24" s="96"/>
      <c r="D24" s="96"/>
      <c r="E24" s="93"/>
      <c r="F24" s="93"/>
      <c r="G24" s="93"/>
      <c r="H24" s="93"/>
      <c r="I24" s="93"/>
      <c r="J24" s="93"/>
      <c r="K24" s="94"/>
      <c r="L24" s="89"/>
      <c r="M24" s="89"/>
      <c r="N24" s="89">
        <f t="shared" si="2"/>
        <v>0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108"/>
      <c r="B25" s="93"/>
      <c r="C25" s="96"/>
      <c r="D25" s="96"/>
      <c r="E25" s="93"/>
      <c r="F25" s="93"/>
      <c r="G25" s="93"/>
      <c r="H25" s="93"/>
      <c r="I25" s="93"/>
      <c r="J25" s="93"/>
      <c r="K25" s="94"/>
      <c r="L25" s="89"/>
      <c r="M25" s="89"/>
      <c r="N25" s="89">
        <f t="shared" si="2"/>
        <v>0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108"/>
      <c r="B26" s="93"/>
      <c r="C26" s="96"/>
      <c r="D26" s="96"/>
      <c r="E26" s="93"/>
      <c r="F26" s="93"/>
      <c r="G26" s="93"/>
      <c r="H26" s="93"/>
      <c r="I26" s="93"/>
      <c r="J26" s="93"/>
      <c r="K26" s="94"/>
      <c r="L26" s="89"/>
      <c r="M26" s="89"/>
      <c r="N26" s="89">
        <f t="shared" si="2"/>
        <v>0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108"/>
      <c r="B27" s="93"/>
      <c r="C27" s="96"/>
      <c r="D27" s="96"/>
      <c r="E27" s="93"/>
      <c r="F27" s="93"/>
      <c r="G27" s="93"/>
      <c r="H27" s="93"/>
      <c r="I27" s="93"/>
      <c r="J27" s="93"/>
      <c r="K27" s="94"/>
      <c r="L27" s="89"/>
      <c r="M27" s="89"/>
      <c r="N27" s="89">
        <f t="shared" si="2"/>
        <v>0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108"/>
      <c r="B28" s="93"/>
      <c r="C28" s="96"/>
      <c r="D28" s="96"/>
      <c r="E28" s="93"/>
      <c r="F28" s="93"/>
      <c r="G28" s="93"/>
      <c r="H28" s="93"/>
      <c r="I28" s="93"/>
      <c r="J28" s="93"/>
      <c r="K28" s="94"/>
      <c r="L28" s="89"/>
      <c r="M28" s="89"/>
      <c r="N28" s="89">
        <f t="shared" si="2"/>
        <v>0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108"/>
      <c r="B29" s="93"/>
      <c r="C29" s="96"/>
      <c r="D29" s="96"/>
      <c r="E29" s="93"/>
      <c r="F29" s="93"/>
      <c r="G29" s="93"/>
      <c r="H29" s="93"/>
      <c r="I29" s="93"/>
      <c r="J29" s="93"/>
      <c r="K29" s="94"/>
      <c r="L29" s="89"/>
      <c r="M29" s="89"/>
      <c r="N29" s="89">
        <f t="shared" si="2"/>
        <v>0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108"/>
      <c r="B30" s="93"/>
      <c r="C30" s="96"/>
      <c r="D30" s="96"/>
      <c r="E30" s="93"/>
      <c r="F30" s="93"/>
      <c r="G30" s="93"/>
      <c r="H30" s="93"/>
      <c r="I30" s="93"/>
      <c r="J30" s="93"/>
      <c r="K30" s="94"/>
      <c r="L30" s="89"/>
      <c r="M30" s="89"/>
      <c r="N30" s="89">
        <f t="shared" si="2"/>
        <v>0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108"/>
      <c r="B31" s="93"/>
      <c r="C31" s="96"/>
      <c r="D31" s="96"/>
      <c r="E31" s="93"/>
      <c r="F31" s="93"/>
      <c r="G31" s="93"/>
      <c r="H31" s="93"/>
      <c r="I31" s="93"/>
      <c r="J31" s="93"/>
      <c r="K31" s="94"/>
      <c r="L31" s="89"/>
      <c r="M31" s="89"/>
      <c r="N31" s="89">
        <f t="shared" si="2"/>
        <v>0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108"/>
      <c r="B32" s="93"/>
      <c r="C32" s="96"/>
      <c r="D32" s="96"/>
      <c r="E32" s="93"/>
      <c r="F32" s="93"/>
      <c r="G32" s="93"/>
      <c r="H32" s="93"/>
      <c r="I32" s="93"/>
      <c r="J32" s="93"/>
      <c r="K32" s="94"/>
      <c r="L32" s="89"/>
      <c r="M32" s="89"/>
      <c r="N32" s="89">
        <f t="shared" si="2"/>
        <v>0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95"/>
      <c r="B33" s="93"/>
      <c r="C33" s="96"/>
      <c r="D33" s="96"/>
      <c r="E33" s="93"/>
      <c r="F33" s="93"/>
      <c r="G33" s="93"/>
      <c r="H33" s="93"/>
      <c r="I33" s="93"/>
      <c r="J33" s="93"/>
      <c r="K33" s="94"/>
      <c r="L33" s="89"/>
      <c r="M33" s="89"/>
      <c r="N33" s="89">
        <f t="shared" si="2"/>
        <v>0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95"/>
      <c r="B34" s="93"/>
      <c r="C34" s="96"/>
      <c r="D34" s="96"/>
      <c r="E34" s="93"/>
      <c r="F34" s="93"/>
      <c r="G34" s="93"/>
      <c r="H34" s="93"/>
      <c r="I34" s="93"/>
      <c r="J34" s="93"/>
      <c r="K34" s="94"/>
      <c r="L34" s="89"/>
      <c r="M34" s="89"/>
      <c r="N34" s="89">
        <f t="shared" si="2"/>
        <v>0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95"/>
      <c r="B35" s="93"/>
      <c r="C35" s="96"/>
      <c r="D35" s="96"/>
      <c r="E35" s="93"/>
      <c r="F35" s="93"/>
      <c r="G35" s="93"/>
      <c r="H35" s="93"/>
      <c r="I35" s="93"/>
      <c r="J35" s="93"/>
      <c r="K35" s="94"/>
      <c r="L35" s="89"/>
      <c r="M35" s="89"/>
      <c r="N35" s="89">
        <f t="shared" si="2"/>
        <v>0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95"/>
      <c r="B36" s="93"/>
      <c r="C36" s="96"/>
      <c r="D36" s="96"/>
      <c r="E36" s="93"/>
      <c r="F36" s="93"/>
      <c r="G36" s="93"/>
      <c r="H36" s="93"/>
      <c r="I36" s="93"/>
      <c r="J36" s="93"/>
      <c r="K36" s="94"/>
      <c r="L36" s="89"/>
      <c r="M36" s="89"/>
      <c r="N36" s="89">
        <f t="shared" si="2"/>
        <v>0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95"/>
      <c r="B37" s="93"/>
      <c r="C37" s="96"/>
      <c r="D37" s="96"/>
      <c r="E37" s="93"/>
      <c r="F37" s="93"/>
      <c r="G37" s="93"/>
      <c r="H37" s="93"/>
      <c r="I37" s="93"/>
      <c r="J37" s="93"/>
      <c r="K37" s="94"/>
      <c r="L37" s="89"/>
      <c r="M37" s="89"/>
      <c r="N37" s="89">
        <f t="shared" si="2"/>
        <v>0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95"/>
      <c r="B38" s="93"/>
      <c r="C38" s="96"/>
      <c r="D38" s="96"/>
      <c r="E38" s="93"/>
      <c r="F38" s="93"/>
      <c r="G38" s="93"/>
      <c r="H38" s="93"/>
      <c r="I38" s="93"/>
      <c r="J38" s="93"/>
      <c r="K38" s="94"/>
      <c r="L38" s="89"/>
      <c r="M38" s="89"/>
      <c r="N38" s="89">
        <f t="shared" si="2"/>
        <v>0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95"/>
      <c r="B39" s="93"/>
      <c r="C39" s="96"/>
      <c r="D39" s="96"/>
      <c r="E39" s="93"/>
      <c r="F39" s="93"/>
      <c r="G39" s="93"/>
      <c r="H39" s="93"/>
      <c r="I39" s="93"/>
      <c r="J39" s="93"/>
      <c r="K39" s="94"/>
      <c r="L39" s="89"/>
      <c r="M39" s="89"/>
      <c r="N39" s="89">
        <f t="shared" si="2"/>
        <v>0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95"/>
      <c r="B40" s="93"/>
      <c r="C40" s="96"/>
      <c r="D40" s="96"/>
      <c r="E40" s="93"/>
      <c r="F40" s="93"/>
      <c r="G40" s="93"/>
      <c r="H40" s="93"/>
      <c r="I40" s="93"/>
      <c r="J40" s="93"/>
      <c r="K40" s="94"/>
      <c r="L40" s="89"/>
      <c r="M40" s="89"/>
      <c r="N40" s="89">
        <f t="shared" si="2"/>
        <v>0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95"/>
      <c r="B41" s="93"/>
      <c r="C41" s="96"/>
      <c r="D41" s="96"/>
      <c r="E41" s="93"/>
      <c r="F41" s="93"/>
      <c r="G41" s="93"/>
      <c r="H41" s="93"/>
      <c r="I41" s="93"/>
      <c r="J41" s="93"/>
      <c r="K41" s="94"/>
      <c r="L41" s="89"/>
      <c r="M41" s="89"/>
      <c r="N41" s="89">
        <f t="shared" si="2"/>
        <v>0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95"/>
      <c r="B42" s="93"/>
      <c r="C42" s="96"/>
      <c r="D42" s="96"/>
      <c r="E42" s="93"/>
      <c r="F42" s="93"/>
      <c r="G42" s="93"/>
      <c r="H42" s="93"/>
      <c r="I42" s="93"/>
      <c r="J42" s="93"/>
      <c r="K42" s="94"/>
      <c r="L42" s="89"/>
      <c r="M42" s="89"/>
      <c r="N42" s="89">
        <f t="shared" si="2"/>
        <v>0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95"/>
      <c r="B43" s="93"/>
      <c r="C43" s="96"/>
      <c r="D43" s="96"/>
      <c r="E43" s="93"/>
      <c r="F43" s="93"/>
      <c r="G43" s="93"/>
      <c r="H43" s="93"/>
      <c r="I43" s="93"/>
      <c r="J43" s="93"/>
      <c r="K43" s="94"/>
      <c r="L43" s="89"/>
      <c r="M43" s="89"/>
      <c r="N43" s="89">
        <f t="shared" si="2"/>
        <v>0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95"/>
      <c r="B44" s="93"/>
      <c r="C44" s="96"/>
      <c r="D44" s="96"/>
      <c r="E44" s="93"/>
      <c r="F44" s="93"/>
      <c r="G44" s="93"/>
      <c r="H44" s="93"/>
      <c r="I44" s="93"/>
      <c r="J44" s="93"/>
      <c r="K44" s="94"/>
      <c r="L44" s="89"/>
      <c r="M44" s="89"/>
      <c r="N44" s="89">
        <f t="shared" si="2"/>
        <v>0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95"/>
      <c r="B45" s="93"/>
      <c r="C45" s="96"/>
      <c r="D45" s="96"/>
      <c r="E45" s="93"/>
      <c r="F45" s="93"/>
      <c r="G45" s="93"/>
      <c r="H45" s="93"/>
      <c r="I45" s="93"/>
      <c r="J45" s="93"/>
      <c r="K45" s="94"/>
      <c r="L45" s="89"/>
      <c r="M45" s="89"/>
      <c r="N45" s="89">
        <f t="shared" si="2"/>
        <v>0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95"/>
      <c r="B46" s="93"/>
      <c r="C46" s="96"/>
      <c r="D46" s="96"/>
      <c r="E46" s="93"/>
      <c r="F46" s="93"/>
      <c r="G46" s="93"/>
      <c r="H46" s="93"/>
      <c r="I46" s="93"/>
      <c r="J46" s="93"/>
      <c r="K46" s="94"/>
      <c r="L46" s="89"/>
      <c r="M46" s="89"/>
      <c r="N46" s="89">
        <f t="shared" si="2"/>
        <v>0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95"/>
      <c r="B47" s="93"/>
      <c r="C47" s="96"/>
      <c r="D47" s="96"/>
      <c r="E47" s="93"/>
      <c r="F47" s="93"/>
      <c r="G47" s="93"/>
      <c r="H47" s="93"/>
      <c r="I47" s="93"/>
      <c r="J47" s="93"/>
      <c r="K47" s="94"/>
      <c r="L47" s="89"/>
      <c r="M47" s="89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95"/>
      <c r="B48" s="93"/>
      <c r="C48" s="96"/>
      <c r="D48" s="96"/>
      <c r="E48" s="93"/>
      <c r="F48" s="93"/>
      <c r="G48" s="93"/>
      <c r="H48" s="93"/>
      <c r="I48" s="93"/>
      <c r="J48" s="93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95"/>
      <c r="B49" s="93"/>
      <c r="C49" s="96"/>
      <c r="D49" s="96"/>
      <c r="E49" s="93"/>
      <c r="F49" s="93"/>
      <c r="G49" s="93"/>
      <c r="H49" s="93"/>
      <c r="I49" s="93"/>
      <c r="J49" s="93"/>
      <c r="K49" s="94"/>
      <c r="L49" s="89"/>
      <c r="M49" s="89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1183</v>
      </c>
      <c r="B1" s="2"/>
      <c r="C1" s="2"/>
      <c r="D1" s="2"/>
      <c r="E1" s="3"/>
      <c r="F1" s="4" t="s">
        <v>1</v>
      </c>
      <c r="G1" s="5"/>
      <c r="H1" s="103">
        <v>45998.0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0.51875</v>
      </c>
      <c r="D4" s="24"/>
      <c r="E4" s="32">
        <v>0.625</v>
      </c>
      <c r="F4" s="32">
        <v>0.6215277777777778</v>
      </c>
      <c r="G4" s="32">
        <v>0.53125</v>
      </c>
      <c r="H4" s="32">
        <v>0.5347222222222222</v>
      </c>
      <c r="I4" s="33"/>
      <c r="J4" s="33"/>
      <c r="K4" s="34" t="s">
        <v>22</v>
      </c>
      <c r="L4" s="35"/>
      <c r="M4" s="36">
        <f>SUM(M6)+M12</f>
        <v>56.83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0.9201388888888888</v>
      </c>
      <c r="D5" s="24"/>
      <c r="E5" s="32">
        <v>0.9340277777777778</v>
      </c>
      <c r="F5" s="32">
        <v>0.9583333333333334</v>
      </c>
      <c r="G5" s="32">
        <v>0.9305555555555556</v>
      </c>
      <c r="H5" s="32">
        <v>0.8958333333333334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9.53</v>
      </c>
      <c r="D6" s="24"/>
      <c r="E6" s="38">
        <v>7.42</v>
      </c>
      <c r="F6" s="38">
        <v>8.08</v>
      </c>
      <c r="G6" s="38">
        <v>9.58</v>
      </c>
      <c r="H6" s="38">
        <v>8.67</v>
      </c>
      <c r="I6" s="39"/>
      <c r="J6" s="39"/>
      <c r="K6" s="40" t="s">
        <v>1184</v>
      </c>
      <c r="L6" s="41"/>
      <c r="M6" s="42">
        <f>SUM(C11:J11)</f>
        <v>56.83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1185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1186</v>
      </c>
      <c r="B8" s="24"/>
      <c r="C8" s="37">
        <v>0.5</v>
      </c>
      <c r="D8" s="24"/>
      <c r="E8" s="38">
        <v>1.5</v>
      </c>
      <c r="F8" s="38">
        <v>2.0</v>
      </c>
      <c r="G8" s="38">
        <v>1.0</v>
      </c>
      <c r="H8" s="38">
        <v>0.75</v>
      </c>
      <c r="I8" s="39"/>
      <c r="J8" s="39"/>
      <c r="K8" s="49" t="s">
        <v>29</v>
      </c>
      <c r="L8" s="24"/>
      <c r="M8" s="53">
        <f>SUM(L23:L499)</f>
        <v>0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1187</v>
      </c>
      <c r="B9" s="24"/>
      <c r="C9" s="43"/>
      <c r="D9" s="24"/>
      <c r="E9" s="38">
        <v>1.75</v>
      </c>
      <c r="F9" s="38">
        <v>1.75</v>
      </c>
      <c r="G9" s="38">
        <v>1.3</v>
      </c>
      <c r="H9" s="38">
        <v>3.0</v>
      </c>
      <c r="I9" s="39"/>
      <c r="J9" s="39"/>
      <c r="K9" s="51" t="s">
        <v>31</v>
      </c>
      <c r="L9" s="52"/>
      <c r="M9" s="53">
        <f>SUM(C8:J9)</f>
        <v>13.55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107">
        <f>SUM(N23:N498)</f>
        <v>167.7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1188</v>
      </c>
      <c r="B11" s="24"/>
      <c r="C11" s="58">
        <f>SUM(C6+C7+C8+C9-C10)</f>
        <v>10.03</v>
      </c>
      <c r="D11" s="59"/>
      <c r="E11" s="60">
        <f t="shared" ref="E11:J11" si="1">SUM(E6+E7+E8+E9-E10)</f>
        <v>10.67</v>
      </c>
      <c r="F11" s="60">
        <f t="shared" si="1"/>
        <v>11.83</v>
      </c>
      <c r="G11" s="60">
        <f t="shared" si="1"/>
        <v>11.88</v>
      </c>
      <c r="H11" s="60">
        <f t="shared" si="1"/>
        <v>12.42</v>
      </c>
      <c r="I11" s="60">
        <f t="shared" si="1"/>
        <v>0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1189</v>
      </c>
      <c r="B14" s="3"/>
      <c r="C14" s="65" t="s">
        <v>42</v>
      </c>
      <c r="D14" s="24"/>
      <c r="E14" s="70">
        <f>C8</f>
        <v>0.5</v>
      </c>
      <c r="F14" s="71" t="s">
        <v>1190</v>
      </c>
      <c r="G14" s="5"/>
      <c r="H14" s="5"/>
      <c r="I14" s="24"/>
      <c r="J14" s="70" t="str">
        <f>C9</f>
        <v/>
      </c>
      <c r="K14" s="75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1191</v>
      </c>
      <c r="G15" s="5"/>
      <c r="H15" s="5"/>
      <c r="I15" s="24"/>
      <c r="J15" s="70">
        <f>E9</f>
        <v>1.75</v>
      </c>
      <c r="K15" s="71" t="s">
        <v>1192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2</v>
      </c>
      <c r="F16" s="71" t="s">
        <v>1193</v>
      </c>
      <c r="G16" s="5"/>
      <c r="H16" s="5"/>
      <c r="I16" s="24"/>
      <c r="J16" s="70">
        <f>F9</f>
        <v>1.75</v>
      </c>
      <c r="K16" s="71" t="s">
        <v>1194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</v>
      </c>
      <c r="F17" s="71" t="s">
        <v>1195</v>
      </c>
      <c r="G17" s="5"/>
      <c r="H17" s="5"/>
      <c r="I17" s="24"/>
      <c r="J17" s="70">
        <f>G9</f>
        <v>1.3</v>
      </c>
      <c r="K17" s="71" t="s">
        <v>1196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0.75</v>
      </c>
      <c r="F18" s="71" t="s">
        <v>1197</v>
      </c>
      <c r="G18" s="5"/>
      <c r="H18" s="5"/>
      <c r="I18" s="24"/>
      <c r="J18" s="70">
        <f>H9</f>
        <v>3</v>
      </c>
      <c r="K18" s="71" t="s">
        <v>1198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1199</v>
      </c>
      <c r="H22" s="80" t="s">
        <v>58</v>
      </c>
      <c r="I22" s="80" t="s">
        <v>1200</v>
      </c>
      <c r="J22" s="80" t="s">
        <v>60</v>
      </c>
      <c r="K22" s="81" t="s">
        <v>1201</v>
      </c>
      <c r="L22" s="82" t="s">
        <v>1202</v>
      </c>
      <c r="M22" s="83" t="s">
        <v>1203</v>
      </c>
      <c r="N22" s="80" t="s">
        <v>64</v>
      </c>
      <c r="O22" s="13"/>
      <c r="P22" s="84" t="s">
        <v>1204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45992.0</v>
      </c>
      <c r="B23" s="86" t="s">
        <v>100</v>
      </c>
      <c r="C23" s="87">
        <v>0.51875</v>
      </c>
      <c r="D23" s="87">
        <v>0.5354166666666667</v>
      </c>
      <c r="E23" s="86" t="s">
        <v>310</v>
      </c>
      <c r="F23" s="86">
        <v>15.2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9">
        <f t="shared" ref="N23:N498" si="2">F23+M23</f>
        <v>0.2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45992.0</v>
      </c>
      <c r="B24" s="86" t="s">
        <v>100</v>
      </c>
      <c r="C24" s="87">
        <v>0.5875</v>
      </c>
      <c r="D24" s="87">
        <v>0.5986111111111111</v>
      </c>
      <c r="E24" s="86" t="s">
        <v>208</v>
      </c>
      <c r="F24" s="86">
        <v>3.8</v>
      </c>
      <c r="G24" s="86" t="s">
        <v>104</v>
      </c>
      <c r="H24" s="86" t="s">
        <v>105</v>
      </c>
      <c r="I24" s="93"/>
      <c r="J24" s="86" t="s">
        <v>1082</v>
      </c>
      <c r="K24" s="88" t="s">
        <v>1205</v>
      </c>
      <c r="L24" s="89"/>
      <c r="M24" s="89"/>
      <c r="N24" s="89">
        <f t="shared" si="2"/>
        <v>3.8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45992.0</v>
      </c>
      <c r="B25" s="86" t="s">
        <v>100</v>
      </c>
      <c r="C25" s="87">
        <v>0.6083333333333333</v>
      </c>
      <c r="D25" s="87">
        <v>0.6263888888888889</v>
      </c>
      <c r="E25" s="86" t="s">
        <v>350</v>
      </c>
      <c r="F25" s="86">
        <v>5.3</v>
      </c>
      <c r="G25" s="93"/>
      <c r="H25" s="86" t="s">
        <v>1082</v>
      </c>
      <c r="I25" s="93"/>
      <c r="J25" s="86" t="s">
        <v>1082</v>
      </c>
      <c r="K25" s="94"/>
      <c r="L25" s="89"/>
      <c r="M25" s="89"/>
      <c r="N25" s="89">
        <f t="shared" si="2"/>
        <v>5.3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45992.0</v>
      </c>
      <c r="B26" s="86" t="s">
        <v>100</v>
      </c>
      <c r="C26" s="87">
        <v>0.6347222222222222</v>
      </c>
      <c r="D26" s="87">
        <v>0.6430555555555556</v>
      </c>
      <c r="E26" s="86" t="s">
        <v>272</v>
      </c>
      <c r="F26" s="86">
        <v>2.9</v>
      </c>
      <c r="G26" s="93"/>
      <c r="H26" s="86" t="s">
        <v>1082</v>
      </c>
      <c r="I26" s="86" t="s">
        <v>200</v>
      </c>
      <c r="J26" s="86" t="s">
        <v>201</v>
      </c>
      <c r="K26" s="88" t="s">
        <v>517</v>
      </c>
      <c r="L26" s="89"/>
      <c r="M26" s="89"/>
      <c r="N26" s="89">
        <f t="shared" si="2"/>
        <v>2.9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45992.0</v>
      </c>
      <c r="B27" s="86" t="s">
        <v>100</v>
      </c>
      <c r="C27" s="87">
        <v>0.6965277777777777</v>
      </c>
      <c r="D27" s="87">
        <v>0.7069444444444445</v>
      </c>
      <c r="E27" s="86" t="s">
        <v>490</v>
      </c>
      <c r="F27" s="86">
        <v>4.0</v>
      </c>
      <c r="G27" s="86" t="s">
        <v>200</v>
      </c>
      <c r="H27" s="86" t="s">
        <v>201</v>
      </c>
      <c r="I27" s="86" t="s">
        <v>172</v>
      </c>
      <c r="J27" s="86" t="s">
        <v>173</v>
      </c>
      <c r="K27" s="88" t="s">
        <v>1206</v>
      </c>
      <c r="L27" s="89"/>
      <c r="M27" s="89"/>
      <c r="N27" s="89">
        <f t="shared" si="2"/>
        <v>4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45992.0</v>
      </c>
      <c r="B28" s="86" t="s">
        <v>100</v>
      </c>
      <c r="C28" s="87">
        <v>0.7555555555555555</v>
      </c>
      <c r="D28" s="87">
        <v>0.7666666666666667</v>
      </c>
      <c r="E28" s="86" t="s">
        <v>590</v>
      </c>
      <c r="F28" s="86">
        <v>4.0</v>
      </c>
      <c r="G28" s="86" t="s">
        <v>172</v>
      </c>
      <c r="H28" s="86" t="s">
        <v>173</v>
      </c>
      <c r="I28" s="86" t="s">
        <v>138</v>
      </c>
      <c r="J28" s="86" t="s">
        <v>139</v>
      </c>
      <c r="K28" s="88" t="s">
        <v>1207</v>
      </c>
      <c r="L28" s="89"/>
      <c r="M28" s="89"/>
      <c r="N28" s="89">
        <f t="shared" si="2"/>
        <v>4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45992.0</v>
      </c>
      <c r="B29" s="86" t="s">
        <v>100</v>
      </c>
      <c r="C29" s="87">
        <v>0.7819444444444444</v>
      </c>
      <c r="D29" s="87">
        <v>0.8083333333333333</v>
      </c>
      <c r="E29" s="86" t="s">
        <v>1208</v>
      </c>
      <c r="F29" s="86">
        <v>8.4</v>
      </c>
      <c r="G29" s="86" t="s">
        <v>138</v>
      </c>
      <c r="H29" s="86" t="s">
        <v>139</v>
      </c>
      <c r="I29" s="86" t="s">
        <v>172</v>
      </c>
      <c r="J29" s="86" t="s">
        <v>173</v>
      </c>
      <c r="K29" s="88" t="s">
        <v>1209</v>
      </c>
      <c r="L29" s="89"/>
      <c r="M29" s="89"/>
      <c r="N29" s="89">
        <f t="shared" si="2"/>
        <v>8.4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45992.0</v>
      </c>
      <c r="B30" s="86" t="s">
        <v>100</v>
      </c>
      <c r="C30" s="87">
        <v>0.91875</v>
      </c>
      <c r="D30" s="87">
        <v>0.93125</v>
      </c>
      <c r="E30" s="86" t="s">
        <v>129</v>
      </c>
      <c r="F30" s="86">
        <v>11.3</v>
      </c>
      <c r="G30" s="86" t="s">
        <v>172</v>
      </c>
      <c r="H30" s="86" t="s">
        <v>173</v>
      </c>
      <c r="I30" s="86" t="s">
        <v>401</v>
      </c>
      <c r="J30" s="86" t="s">
        <v>402</v>
      </c>
      <c r="K30" s="88" t="s">
        <v>1210</v>
      </c>
      <c r="L30" s="89"/>
      <c r="M30" s="89"/>
      <c r="N30" s="89">
        <f t="shared" si="2"/>
        <v>11.3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45992.0</v>
      </c>
      <c r="B31" s="86" t="s">
        <v>100</v>
      </c>
      <c r="C31" s="87">
        <v>0.9458333333333333</v>
      </c>
      <c r="D31" s="87">
        <v>0.9784722222222222</v>
      </c>
      <c r="E31" s="93"/>
      <c r="F31" s="86">
        <v>24.8</v>
      </c>
      <c r="G31" s="86" t="s">
        <v>401</v>
      </c>
      <c r="H31" s="86" t="s">
        <v>402</v>
      </c>
      <c r="I31" s="86" t="s">
        <v>102</v>
      </c>
      <c r="J31" s="86" t="s">
        <v>103</v>
      </c>
      <c r="K31" s="88" t="s">
        <v>165</v>
      </c>
      <c r="L31" s="89"/>
      <c r="M31" s="90">
        <v>-15.0</v>
      </c>
      <c r="N31" s="89">
        <f t="shared" si="2"/>
        <v>9.8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85">
        <v>45993.0</v>
      </c>
      <c r="B32" s="86" t="s">
        <v>124</v>
      </c>
      <c r="C32" s="87">
        <v>0.5916666666666667</v>
      </c>
      <c r="D32" s="87">
        <v>0.625</v>
      </c>
      <c r="E32" s="86" t="s">
        <v>520</v>
      </c>
      <c r="F32" s="86">
        <v>24.2</v>
      </c>
      <c r="G32" s="86" t="s">
        <v>102</v>
      </c>
      <c r="H32" s="86" t="s">
        <v>103</v>
      </c>
      <c r="I32" s="86" t="s">
        <v>108</v>
      </c>
      <c r="J32" s="86" t="s">
        <v>109</v>
      </c>
      <c r="K32" s="88" t="s">
        <v>484</v>
      </c>
      <c r="L32" s="89"/>
      <c r="M32" s="90">
        <v>-15.0</v>
      </c>
      <c r="N32" s="89">
        <f t="shared" si="2"/>
        <v>9.2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45993.0</v>
      </c>
      <c r="B33" s="86" t="s">
        <v>124</v>
      </c>
      <c r="C33" s="87">
        <v>0.70625</v>
      </c>
      <c r="D33" s="87">
        <v>0.7256944444444444</v>
      </c>
      <c r="E33" s="86" t="s">
        <v>220</v>
      </c>
      <c r="F33" s="86">
        <v>4.8</v>
      </c>
      <c r="G33" s="86" t="s">
        <v>108</v>
      </c>
      <c r="H33" s="86" t="s">
        <v>109</v>
      </c>
      <c r="I33" s="86" t="s">
        <v>243</v>
      </c>
      <c r="J33" s="86" t="s">
        <v>244</v>
      </c>
      <c r="K33" s="88" t="s">
        <v>517</v>
      </c>
      <c r="L33" s="89"/>
      <c r="M33" s="89"/>
      <c r="N33" s="89">
        <f t="shared" si="2"/>
        <v>4.8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45993.0</v>
      </c>
      <c r="B34" s="86" t="s">
        <v>124</v>
      </c>
      <c r="C34" s="87">
        <v>0.7618055555555555</v>
      </c>
      <c r="D34" s="87">
        <v>0.7715277777777778</v>
      </c>
      <c r="E34" s="86" t="s">
        <v>756</v>
      </c>
      <c r="F34" s="86">
        <v>4.5</v>
      </c>
      <c r="G34" s="86" t="s">
        <v>243</v>
      </c>
      <c r="H34" s="86" t="s">
        <v>244</v>
      </c>
      <c r="I34" s="86" t="s">
        <v>172</v>
      </c>
      <c r="J34" s="86" t="s">
        <v>173</v>
      </c>
      <c r="K34" s="88" t="s">
        <v>1211</v>
      </c>
      <c r="L34" s="89"/>
      <c r="M34" s="89"/>
      <c r="N34" s="89">
        <f t="shared" si="2"/>
        <v>4.5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45993.0</v>
      </c>
      <c r="B35" s="86" t="s">
        <v>124</v>
      </c>
      <c r="C35" s="87">
        <v>0.8194444444444444</v>
      </c>
      <c r="D35" s="87">
        <v>0.8277777777777777</v>
      </c>
      <c r="E35" s="86" t="s">
        <v>147</v>
      </c>
      <c r="F35" s="86">
        <v>4.9</v>
      </c>
      <c r="G35" s="86" t="s">
        <v>172</v>
      </c>
      <c r="H35" s="86" t="s">
        <v>173</v>
      </c>
      <c r="I35" s="93"/>
      <c r="J35" s="86" t="s">
        <v>1212</v>
      </c>
      <c r="K35" s="88" t="s">
        <v>1213</v>
      </c>
      <c r="L35" s="89"/>
      <c r="M35" s="89"/>
      <c r="N35" s="89">
        <f t="shared" si="2"/>
        <v>4.9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45993.0</v>
      </c>
      <c r="B36" s="86" t="s">
        <v>124</v>
      </c>
      <c r="C36" s="87">
        <v>0.8409722222222222</v>
      </c>
      <c r="D36" s="87">
        <v>0.8479166666666667</v>
      </c>
      <c r="E36" s="86" t="s">
        <v>889</v>
      </c>
      <c r="F36" s="86">
        <v>2.9</v>
      </c>
      <c r="G36" s="93"/>
      <c r="H36" s="86" t="s">
        <v>1212</v>
      </c>
      <c r="I36" s="86" t="s">
        <v>221</v>
      </c>
      <c r="J36" s="86" t="s">
        <v>222</v>
      </c>
      <c r="K36" s="88" t="s">
        <v>517</v>
      </c>
      <c r="L36" s="89"/>
      <c r="M36" s="89"/>
      <c r="N36" s="89">
        <f t="shared" si="2"/>
        <v>2.9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45993.0</v>
      </c>
      <c r="B37" s="86" t="s">
        <v>124</v>
      </c>
      <c r="C37" s="87">
        <v>0.9298611111111111</v>
      </c>
      <c r="D37" s="87">
        <v>0.9513888888888888</v>
      </c>
      <c r="E37" s="93"/>
      <c r="F37" s="86">
        <v>21.6</v>
      </c>
      <c r="G37" s="86" t="s">
        <v>221</v>
      </c>
      <c r="H37" s="86" t="s">
        <v>222</v>
      </c>
      <c r="I37" s="86" t="s">
        <v>102</v>
      </c>
      <c r="J37" s="86" t="s">
        <v>103</v>
      </c>
      <c r="K37" s="88" t="s">
        <v>165</v>
      </c>
      <c r="L37" s="89"/>
      <c r="M37" s="90">
        <v>-15.0</v>
      </c>
      <c r="N37" s="89">
        <f t="shared" si="2"/>
        <v>6.6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45994.0</v>
      </c>
      <c r="B38" s="86" t="s">
        <v>141</v>
      </c>
      <c r="C38" s="87">
        <v>0.6006944444444444</v>
      </c>
      <c r="D38" s="87">
        <v>0.6208333333333333</v>
      </c>
      <c r="E38" s="86" t="s">
        <v>1214</v>
      </c>
      <c r="F38" s="86">
        <v>16.9</v>
      </c>
      <c r="G38" s="86" t="s">
        <v>102</v>
      </c>
      <c r="H38" s="86" t="s">
        <v>103</v>
      </c>
      <c r="I38" s="86" t="s">
        <v>269</v>
      </c>
      <c r="J38" s="86" t="s">
        <v>270</v>
      </c>
      <c r="K38" s="88" t="s">
        <v>1215</v>
      </c>
      <c r="L38" s="89"/>
      <c r="M38" s="90">
        <v>-15.0</v>
      </c>
      <c r="N38" s="89">
        <f t="shared" si="2"/>
        <v>1.9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45994.0</v>
      </c>
      <c r="B39" s="86" t="s">
        <v>141</v>
      </c>
      <c r="C39" s="87">
        <v>0.7305555555555555</v>
      </c>
      <c r="D39" s="87">
        <v>0.7416666666666667</v>
      </c>
      <c r="E39" s="86" t="s">
        <v>1216</v>
      </c>
      <c r="F39" s="86">
        <v>2.6</v>
      </c>
      <c r="G39" s="86" t="s">
        <v>269</v>
      </c>
      <c r="H39" s="86" t="s">
        <v>270</v>
      </c>
      <c r="I39" s="86" t="s">
        <v>229</v>
      </c>
      <c r="J39" s="86" t="s">
        <v>230</v>
      </c>
      <c r="K39" s="88" t="s">
        <v>1217</v>
      </c>
      <c r="L39" s="89"/>
      <c r="M39" s="89"/>
      <c r="N39" s="89">
        <f t="shared" si="2"/>
        <v>2.6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45994.0</v>
      </c>
      <c r="B40" s="86" t="s">
        <v>141</v>
      </c>
      <c r="C40" s="87">
        <v>0.8756944444444444</v>
      </c>
      <c r="D40" s="87">
        <v>0.9013888888888889</v>
      </c>
      <c r="E40" s="86" t="s">
        <v>475</v>
      </c>
      <c r="F40" s="86">
        <v>9.7</v>
      </c>
      <c r="G40" s="86" t="s">
        <v>229</v>
      </c>
      <c r="H40" s="86" t="s">
        <v>230</v>
      </c>
      <c r="I40" s="86" t="s">
        <v>214</v>
      </c>
      <c r="J40" s="86" t="s">
        <v>215</v>
      </c>
      <c r="K40" s="88" t="s">
        <v>1218</v>
      </c>
      <c r="L40" s="89"/>
      <c r="M40" s="89"/>
      <c r="N40" s="89">
        <f t="shared" si="2"/>
        <v>9.7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45994.0</v>
      </c>
      <c r="B41" s="86" t="s">
        <v>141</v>
      </c>
      <c r="C41" s="87">
        <v>0.9569444444444445</v>
      </c>
      <c r="D41" s="87">
        <v>0.9763888888888889</v>
      </c>
      <c r="E41" s="86" t="s">
        <v>350</v>
      </c>
      <c r="F41" s="86">
        <v>18.3</v>
      </c>
      <c r="G41" s="86" t="s">
        <v>214</v>
      </c>
      <c r="H41" s="86" t="s">
        <v>215</v>
      </c>
      <c r="I41" s="93"/>
      <c r="J41" s="86" t="s">
        <v>342</v>
      </c>
      <c r="K41" s="88" t="s">
        <v>165</v>
      </c>
      <c r="L41" s="89"/>
      <c r="M41" s="90">
        <v>-15.0</v>
      </c>
      <c r="N41" s="89">
        <f t="shared" si="2"/>
        <v>3.3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45994.0</v>
      </c>
      <c r="B42" s="86" t="s">
        <v>141</v>
      </c>
      <c r="C42" s="87">
        <v>0.9847222222222223</v>
      </c>
      <c r="D42" s="87">
        <v>0.9868055555555556</v>
      </c>
      <c r="E42" s="93"/>
      <c r="F42" s="86">
        <v>1.7</v>
      </c>
      <c r="G42" s="93"/>
      <c r="H42" s="86" t="s">
        <v>342</v>
      </c>
      <c r="I42" s="86" t="s">
        <v>102</v>
      </c>
      <c r="J42" s="86" t="s">
        <v>103</v>
      </c>
      <c r="K42" s="88" t="s">
        <v>165</v>
      </c>
      <c r="L42" s="89"/>
      <c r="M42" s="89"/>
      <c r="N42" s="89">
        <f t="shared" si="2"/>
        <v>1.7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45995.0</v>
      </c>
      <c r="B43" s="86" t="s">
        <v>152</v>
      </c>
      <c r="C43" s="87">
        <v>0.5131944444444444</v>
      </c>
      <c r="D43" s="87">
        <v>0.5333333333333333</v>
      </c>
      <c r="E43" s="86" t="s">
        <v>468</v>
      </c>
      <c r="F43" s="86">
        <v>14.9</v>
      </c>
      <c r="G43" s="86" t="s">
        <v>102</v>
      </c>
      <c r="H43" s="86" t="s">
        <v>103</v>
      </c>
      <c r="I43" s="86" t="s">
        <v>104</v>
      </c>
      <c r="J43" s="86" t="s">
        <v>105</v>
      </c>
      <c r="K43" s="88" t="s">
        <v>1219</v>
      </c>
      <c r="L43" s="89"/>
      <c r="M43" s="90">
        <v>-15.0</v>
      </c>
      <c r="N43" s="89">
        <f t="shared" si="2"/>
        <v>-0.1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45995.0</v>
      </c>
      <c r="B44" s="86" t="s">
        <v>152</v>
      </c>
      <c r="C44" s="87">
        <v>0.6104166666666667</v>
      </c>
      <c r="D44" s="87">
        <v>0.6145833333333334</v>
      </c>
      <c r="E44" s="86" t="s">
        <v>261</v>
      </c>
      <c r="F44" s="86">
        <v>1.4</v>
      </c>
      <c r="G44" s="86" t="s">
        <v>104</v>
      </c>
      <c r="H44" s="86" t="s">
        <v>105</v>
      </c>
      <c r="I44" s="86" t="s">
        <v>138</v>
      </c>
      <c r="J44" s="86" t="s">
        <v>139</v>
      </c>
      <c r="K44" s="88" t="s">
        <v>1220</v>
      </c>
      <c r="L44" s="89"/>
      <c r="M44" s="89"/>
      <c r="N44" s="89">
        <f t="shared" si="2"/>
        <v>1.4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45995.0</v>
      </c>
      <c r="B45" s="86" t="s">
        <v>152</v>
      </c>
      <c r="C45" s="87">
        <v>0.6465277777777778</v>
      </c>
      <c r="D45" s="87">
        <v>0.65625</v>
      </c>
      <c r="E45" s="86" t="s">
        <v>412</v>
      </c>
      <c r="F45" s="86">
        <v>3.6</v>
      </c>
      <c r="G45" s="86" t="s">
        <v>138</v>
      </c>
      <c r="H45" s="86" t="s">
        <v>139</v>
      </c>
      <c r="I45" s="86" t="s">
        <v>269</v>
      </c>
      <c r="J45" s="86" t="s">
        <v>270</v>
      </c>
      <c r="K45" s="88" t="s">
        <v>517</v>
      </c>
      <c r="L45" s="89"/>
      <c r="M45" s="89"/>
      <c r="N45" s="89">
        <f t="shared" si="2"/>
        <v>3.6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45995.0</v>
      </c>
      <c r="B46" s="86" t="s">
        <v>152</v>
      </c>
      <c r="C46" s="87">
        <v>0.6875</v>
      </c>
      <c r="D46" s="87">
        <v>0.6965277777777777</v>
      </c>
      <c r="E46" s="86" t="s">
        <v>262</v>
      </c>
      <c r="F46" s="86">
        <v>3.5</v>
      </c>
      <c r="G46" s="86" t="s">
        <v>269</v>
      </c>
      <c r="H46" s="86" t="s">
        <v>270</v>
      </c>
      <c r="I46" s="93"/>
      <c r="J46" s="86" t="s">
        <v>481</v>
      </c>
      <c r="K46" s="88" t="s">
        <v>699</v>
      </c>
      <c r="L46" s="89"/>
      <c r="M46" s="89"/>
      <c r="N46" s="89">
        <f t="shared" si="2"/>
        <v>3.5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45995.0</v>
      </c>
      <c r="B47" s="86" t="s">
        <v>152</v>
      </c>
      <c r="C47" s="87">
        <v>0.7083333333333334</v>
      </c>
      <c r="D47" s="87">
        <v>0.7180555555555556</v>
      </c>
      <c r="E47" s="86" t="s">
        <v>266</v>
      </c>
      <c r="F47" s="86">
        <v>3.6</v>
      </c>
      <c r="G47" s="93"/>
      <c r="H47" s="86" t="s">
        <v>481</v>
      </c>
      <c r="I47" s="86" t="s">
        <v>229</v>
      </c>
      <c r="J47" s="86" t="s">
        <v>230</v>
      </c>
      <c r="K47" s="88" t="s">
        <v>1221</v>
      </c>
      <c r="L47" s="89"/>
      <c r="M47" s="89"/>
      <c r="N47" s="89">
        <f t="shared" si="2"/>
        <v>3.6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45995.0</v>
      </c>
      <c r="B48" s="86" t="s">
        <v>152</v>
      </c>
      <c r="C48" s="87">
        <v>0.7375</v>
      </c>
      <c r="D48" s="87">
        <v>0.7493055555555556</v>
      </c>
      <c r="E48" s="93"/>
      <c r="F48" s="86">
        <v>3.8</v>
      </c>
      <c r="G48" s="86" t="s">
        <v>229</v>
      </c>
      <c r="H48" s="86" t="s">
        <v>230</v>
      </c>
      <c r="I48" s="86" t="s">
        <v>214</v>
      </c>
      <c r="J48" s="86" t="s">
        <v>215</v>
      </c>
      <c r="K48" s="88" t="s">
        <v>517</v>
      </c>
      <c r="L48" s="89"/>
      <c r="M48" s="89"/>
      <c r="N48" s="89">
        <f t="shared" si="2"/>
        <v>3.8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45995.0</v>
      </c>
      <c r="B49" s="86" t="s">
        <v>152</v>
      </c>
      <c r="C49" s="87">
        <v>0.8618055555555556</v>
      </c>
      <c r="D49" s="87">
        <v>0.8701388888888889</v>
      </c>
      <c r="E49" s="86" t="s">
        <v>586</v>
      </c>
      <c r="F49" s="86">
        <v>4.9</v>
      </c>
      <c r="G49" s="86" t="s">
        <v>401</v>
      </c>
      <c r="H49" s="86" t="s">
        <v>402</v>
      </c>
      <c r="I49" s="86" t="s">
        <v>250</v>
      </c>
      <c r="J49" s="86" t="s">
        <v>251</v>
      </c>
      <c r="K49" s="88" t="s">
        <v>517</v>
      </c>
      <c r="L49" s="89"/>
      <c r="M49" s="89"/>
      <c r="N49" s="89">
        <f t="shared" si="2"/>
        <v>4.9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45995.0</v>
      </c>
      <c r="B50" s="86" t="s">
        <v>152</v>
      </c>
      <c r="C50" s="87">
        <v>0.8993055555555556</v>
      </c>
      <c r="D50" s="87">
        <v>0.9090277777777778</v>
      </c>
      <c r="E50" s="86" t="s">
        <v>568</v>
      </c>
      <c r="F50" s="86">
        <v>3.5</v>
      </c>
      <c r="G50" s="86" t="s">
        <v>250</v>
      </c>
      <c r="H50" s="86" t="s">
        <v>251</v>
      </c>
      <c r="I50" s="86" t="s">
        <v>172</v>
      </c>
      <c r="J50" s="86" t="s">
        <v>173</v>
      </c>
      <c r="K50" s="88" t="s">
        <v>1222</v>
      </c>
      <c r="L50" s="89"/>
      <c r="M50" s="89"/>
      <c r="N50" s="89">
        <f t="shared" si="2"/>
        <v>3.5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45995.0</v>
      </c>
      <c r="B51" s="86" t="s">
        <v>152</v>
      </c>
      <c r="C51" s="87">
        <v>0.9277777777777778</v>
      </c>
      <c r="D51" s="87">
        <v>0.9423611111111111</v>
      </c>
      <c r="E51" s="86" t="s">
        <v>115</v>
      </c>
      <c r="F51" s="86">
        <v>14.1</v>
      </c>
      <c r="G51" s="86" t="s">
        <v>172</v>
      </c>
      <c r="H51" s="86" t="s">
        <v>173</v>
      </c>
      <c r="I51" s="93"/>
      <c r="J51" s="86" t="s">
        <v>151</v>
      </c>
      <c r="K51" s="94"/>
      <c r="L51" s="89"/>
      <c r="M51" s="90">
        <v>-15.0</v>
      </c>
      <c r="N51" s="89">
        <f t="shared" si="2"/>
        <v>-0.9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45995.0</v>
      </c>
      <c r="B52" s="86" t="s">
        <v>152</v>
      </c>
      <c r="C52" s="87">
        <v>0.9513888888888888</v>
      </c>
      <c r="D52" s="87">
        <v>0.9534722222222223</v>
      </c>
      <c r="E52" s="93"/>
      <c r="F52" s="86">
        <v>1.4</v>
      </c>
      <c r="G52" s="93"/>
      <c r="H52" s="86" t="s">
        <v>151</v>
      </c>
      <c r="I52" s="86" t="s">
        <v>102</v>
      </c>
      <c r="J52" s="86" t="s">
        <v>103</v>
      </c>
      <c r="K52" s="88" t="s">
        <v>102</v>
      </c>
      <c r="L52" s="89"/>
      <c r="M52" s="89"/>
      <c r="N52" s="89">
        <f t="shared" si="2"/>
        <v>1.4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45996.0</v>
      </c>
      <c r="B53" s="86" t="s">
        <v>163</v>
      </c>
      <c r="C53" s="87">
        <v>0.5222222222222223</v>
      </c>
      <c r="D53" s="87">
        <v>0.5388888888888889</v>
      </c>
      <c r="E53" s="86" t="s">
        <v>260</v>
      </c>
      <c r="F53" s="86">
        <v>14.9</v>
      </c>
      <c r="G53" s="86" t="s">
        <v>102</v>
      </c>
      <c r="H53" s="86" t="s">
        <v>103</v>
      </c>
      <c r="I53" s="86" t="s">
        <v>121</v>
      </c>
      <c r="J53" s="86" t="s">
        <v>122</v>
      </c>
      <c r="K53" s="88" t="s">
        <v>644</v>
      </c>
      <c r="L53" s="89"/>
      <c r="M53" s="90">
        <v>-15.0</v>
      </c>
      <c r="N53" s="89">
        <f t="shared" si="2"/>
        <v>-0.1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45996.0</v>
      </c>
      <c r="B54" s="86" t="s">
        <v>163</v>
      </c>
      <c r="C54" s="87">
        <v>0.5527777777777778</v>
      </c>
      <c r="D54" s="87">
        <v>0.5652777777777778</v>
      </c>
      <c r="E54" s="86" t="s">
        <v>540</v>
      </c>
      <c r="F54" s="86">
        <v>3.6</v>
      </c>
      <c r="G54" s="86" t="s">
        <v>121</v>
      </c>
      <c r="H54" s="86" t="s">
        <v>122</v>
      </c>
      <c r="I54" s="86" t="s">
        <v>529</v>
      </c>
      <c r="J54" s="86" t="s">
        <v>530</v>
      </c>
      <c r="K54" s="88" t="s">
        <v>1223</v>
      </c>
      <c r="L54" s="89"/>
      <c r="M54" s="89"/>
      <c r="N54" s="89">
        <f t="shared" si="2"/>
        <v>3.6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45996.0</v>
      </c>
      <c r="B55" s="86" t="s">
        <v>163</v>
      </c>
      <c r="C55" s="87">
        <v>0.6277777777777778</v>
      </c>
      <c r="D55" s="87">
        <v>0.6347222222222222</v>
      </c>
      <c r="E55" s="86" t="s">
        <v>235</v>
      </c>
      <c r="F55" s="86">
        <v>2.0</v>
      </c>
      <c r="G55" s="86" t="s">
        <v>529</v>
      </c>
      <c r="H55" s="86" t="s">
        <v>530</v>
      </c>
      <c r="I55" s="86" t="s">
        <v>214</v>
      </c>
      <c r="J55" s="86" t="s">
        <v>215</v>
      </c>
      <c r="K55" s="88" t="s">
        <v>1221</v>
      </c>
      <c r="L55" s="89"/>
      <c r="M55" s="89"/>
      <c r="N55" s="89">
        <f t="shared" si="2"/>
        <v>2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45996.0</v>
      </c>
      <c r="B56" s="86" t="s">
        <v>163</v>
      </c>
      <c r="C56" s="87">
        <v>0.6381944444444444</v>
      </c>
      <c r="D56" s="87">
        <v>0.6458333333333334</v>
      </c>
      <c r="E56" s="86" t="s">
        <v>137</v>
      </c>
      <c r="F56" s="86">
        <v>2.6</v>
      </c>
      <c r="G56" s="86" t="s">
        <v>214</v>
      </c>
      <c r="H56" s="86" t="s">
        <v>215</v>
      </c>
      <c r="I56" s="86" t="s">
        <v>243</v>
      </c>
      <c r="J56" s="86" t="s">
        <v>244</v>
      </c>
      <c r="K56" s="88" t="s">
        <v>745</v>
      </c>
      <c r="L56" s="89"/>
      <c r="M56" s="89"/>
      <c r="N56" s="89">
        <f t="shared" si="2"/>
        <v>2.6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45996.0</v>
      </c>
      <c r="B57" s="86" t="s">
        <v>163</v>
      </c>
      <c r="C57" s="87">
        <v>0.7305555555555555</v>
      </c>
      <c r="D57" s="87">
        <v>0.7395833333333334</v>
      </c>
      <c r="E57" s="86" t="s">
        <v>260</v>
      </c>
      <c r="F57" s="86">
        <v>4.6</v>
      </c>
      <c r="G57" s="86" t="s">
        <v>243</v>
      </c>
      <c r="H57" s="86" t="s">
        <v>244</v>
      </c>
      <c r="I57" s="86" t="s">
        <v>221</v>
      </c>
      <c r="J57" s="86" t="s">
        <v>222</v>
      </c>
      <c r="K57" s="88" t="s">
        <v>1224</v>
      </c>
      <c r="L57" s="89"/>
      <c r="M57" s="89"/>
      <c r="N57" s="89">
        <f t="shared" si="2"/>
        <v>4.6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45996.0</v>
      </c>
      <c r="B58" s="86" t="s">
        <v>163</v>
      </c>
      <c r="C58" s="87">
        <v>0.7534722222222222</v>
      </c>
      <c r="D58" s="87">
        <v>0.7631944444444444</v>
      </c>
      <c r="E58" s="86" t="s">
        <v>266</v>
      </c>
      <c r="F58" s="86">
        <v>5.4</v>
      </c>
      <c r="G58" s="86" t="s">
        <v>221</v>
      </c>
      <c r="H58" s="86" t="s">
        <v>222</v>
      </c>
      <c r="I58" s="86" t="s">
        <v>224</v>
      </c>
      <c r="J58" s="86" t="s">
        <v>225</v>
      </c>
      <c r="K58" s="88" t="s">
        <v>1225</v>
      </c>
      <c r="L58" s="89"/>
      <c r="M58" s="89"/>
      <c r="N58" s="89">
        <f t="shared" si="2"/>
        <v>5.4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45996.0</v>
      </c>
      <c r="B59" s="86" t="s">
        <v>163</v>
      </c>
      <c r="C59" s="87">
        <v>0.7826388888888889</v>
      </c>
      <c r="D59" s="87">
        <v>0.8131944444444444</v>
      </c>
      <c r="E59" s="93"/>
      <c r="F59" s="86">
        <v>13.7</v>
      </c>
      <c r="G59" s="86" t="s">
        <v>224</v>
      </c>
      <c r="H59" s="86" t="s">
        <v>225</v>
      </c>
      <c r="I59" s="86" t="s">
        <v>246</v>
      </c>
      <c r="J59" s="86" t="s">
        <v>247</v>
      </c>
      <c r="K59" s="88" t="s">
        <v>1226</v>
      </c>
      <c r="L59" s="89"/>
      <c r="M59" s="89"/>
      <c r="N59" s="89">
        <f t="shared" si="2"/>
        <v>13.7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45996.0</v>
      </c>
      <c r="B60" s="86" t="s">
        <v>163</v>
      </c>
      <c r="C60" s="87">
        <v>0.8534722222222222</v>
      </c>
      <c r="D60" s="87">
        <v>0.8715277777777778</v>
      </c>
      <c r="E60" s="86" t="s">
        <v>160</v>
      </c>
      <c r="F60" s="86">
        <v>11.9</v>
      </c>
      <c r="G60" s="86" t="s">
        <v>401</v>
      </c>
      <c r="H60" s="86" t="s">
        <v>402</v>
      </c>
      <c r="I60" s="86" t="s">
        <v>236</v>
      </c>
      <c r="J60" s="86" t="s">
        <v>237</v>
      </c>
      <c r="K60" s="88" t="s">
        <v>1227</v>
      </c>
      <c r="L60" s="89"/>
      <c r="M60" s="89"/>
      <c r="N60" s="89">
        <f t="shared" si="2"/>
        <v>11.9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45996.0</v>
      </c>
      <c r="B61" s="86" t="s">
        <v>163</v>
      </c>
      <c r="C61" s="87">
        <v>0.8840277777777777</v>
      </c>
      <c r="D61" s="87">
        <v>0.8951388888888889</v>
      </c>
      <c r="E61" s="86" t="s">
        <v>346</v>
      </c>
      <c r="F61" s="86">
        <v>11.0</v>
      </c>
      <c r="G61" s="86" t="s">
        <v>236</v>
      </c>
      <c r="H61" s="86" t="s">
        <v>237</v>
      </c>
      <c r="I61" s="93"/>
      <c r="J61" s="86" t="s">
        <v>151</v>
      </c>
      <c r="K61" s="94"/>
      <c r="L61" s="89"/>
      <c r="M61" s="90">
        <v>-15.0</v>
      </c>
      <c r="N61" s="89">
        <f t="shared" si="2"/>
        <v>-4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45996.0</v>
      </c>
      <c r="B62" s="86" t="s">
        <v>163</v>
      </c>
      <c r="C62" s="87">
        <v>0.9013888888888889</v>
      </c>
      <c r="D62" s="87">
        <v>0.9041666666666667</v>
      </c>
      <c r="E62" s="93"/>
      <c r="F62" s="86">
        <v>1.5</v>
      </c>
      <c r="G62" s="93"/>
      <c r="H62" s="86" t="s">
        <v>151</v>
      </c>
      <c r="I62" s="86" t="s">
        <v>102</v>
      </c>
      <c r="J62" s="86" t="s">
        <v>103</v>
      </c>
      <c r="K62" s="94"/>
      <c r="L62" s="89"/>
      <c r="M62" s="89"/>
      <c r="N62" s="89">
        <f t="shared" si="2"/>
        <v>1.5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3"/>
      <c r="L292" s="93"/>
      <c r="M292" s="93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3"/>
      <c r="L293" s="93"/>
      <c r="M293" s="93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97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499:L499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1228</v>
      </c>
      <c r="B1" s="2"/>
      <c r="C1" s="2"/>
      <c r="D1" s="2"/>
      <c r="E1" s="3"/>
      <c r="F1" s="4" t="s">
        <v>1</v>
      </c>
      <c r="G1" s="5"/>
      <c r="H1" s="103">
        <v>45991.0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0.5347222222222222</v>
      </c>
      <c r="D4" s="24"/>
      <c r="E4" s="32">
        <v>0.6041666666666666</v>
      </c>
      <c r="F4" s="100" t="s">
        <v>662</v>
      </c>
      <c r="G4" s="100" t="s">
        <v>1229</v>
      </c>
      <c r="H4" s="100" t="s">
        <v>662</v>
      </c>
      <c r="I4" s="33"/>
      <c r="J4" s="33"/>
      <c r="K4" s="34" t="s">
        <v>22</v>
      </c>
      <c r="L4" s="35"/>
      <c r="M4" s="36">
        <f>SUM(M6)+M12</f>
        <v>42.33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0.9131944444444444</v>
      </c>
      <c r="D5" s="24"/>
      <c r="E5" s="32">
        <v>0.9166666666666666</v>
      </c>
      <c r="F5" s="100" t="s">
        <v>662</v>
      </c>
      <c r="G5" s="106"/>
      <c r="H5" s="100" t="s">
        <v>662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9.08</v>
      </c>
      <c r="D6" s="24"/>
      <c r="E6" s="38">
        <v>7.5</v>
      </c>
      <c r="F6" s="38">
        <v>10.0</v>
      </c>
      <c r="G6" s="39"/>
      <c r="H6" s="38">
        <v>10.0</v>
      </c>
      <c r="I6" s="39"/>
      <c r="J6" s="39"/>
      <c r="K6" s="40" t="s">
        <v>1230</v>
      </c>
      <c r="L6" s="41"/>
      <c r="M6" s="42">
        <f>SUM(C11:J11)</f>
        <v>42.33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1231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1232</v>
      </c>
      <c r="B8" s="24"/>
      <c r="C8" s="37">
        <v>0.25</v>
      </c>
      <c r="D8" s="24"/>
      <c r="E8" s="38">
        <v>1.5</v>
      </c>
      <c r="F8" s="39"/>
      <c r="G8" s="39"/>
      <c r="H8" s="39"/>
      <c r="I8" s="38">
        <v>1.0</v>
      </c>
      <c r="J8" s="39"/>
      <c r="K8" s="49" t="s">
        <v>29</v>
      </c>
      <c r="L8" s="24"/>
      <c r="M8" s="53">
        <f>SUM(L23:L501)</f>
        <v>0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1233</v>
      </c>
      <c r="B9" s="24"/>
      <c r="C9" s="37">
        <v>1.0</v>
      </c>
      <c r="D9" s="24"/>
      <c r="E9" s="38">
        <v>2.0</v>
      </c>
      <c r="F9" s="39"/>
      <c r="G9" s="39"/>
      <c r="H9" s="39"/>
      <c r="I9" s="39"/>
      <c r="J9" s="39"/>
      <c r="K9" s="51" t="s">
        <v>31</v>
      </c>
      <c r="L9" s="52"/>
      <c r="M9" s="53">
        <f>SUM(C8:J9)</f>
        <v>5.75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5"/>
      <c r="J10" s="55"/>
      <c r="K10" s="49" t="s">
        <v>33</v>
      </c>
      <c r="L10" s="24"/>
      <c r="M10" s="107">
        <f>SUM(N23:N500)</f>
        <v>96.8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1234</v>
      </c>
      <c r="B11" s="24"/>
      <c r="C11" s="58">
        <f>SUM(C6+C7+C8+C9-C10)</f>
        <v>10.33</v>
      </c>
      <c r="D11" s="59"/>
      <c r="E11" s="60">
        <f t="shared" ref="E11:J11" si="1">SUM(E6+E7+E8+E9-E10)</f>
        <v>11</v>
      </c>
      <c r="F11" s="60">
        <f t="shared" si="1"/>
        <v>10</v>
      </c>
      <c r="G11" s="60">
        <f t="shared" si="1"/>
        <v>0</v>
      </c>
      <c r="H11" s="60">
        <f t="shared" si="1"/>
        <v>10</v>
      </c>
      <c r="I11" s="60">
        <f t="shared" si="1"/>
        <v>1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1235</v>
      </c>
      <c r="B14" s="3"/>
      <c r="C14" s="65" t="s">
        <v>42</v>
      </c>
      <c r="D14" s="24"/>
      <c r="E14" s="70">
        <f>C8</f>
        <v>0.25</v>
      </c>
      <c r="F14" s="71" t="s">
        <v>1236</v>
      </c>
      <c r="G14" s="5"/>
      <c r="H14" s="5"/>
      <c r="I14" s="24"/>
      <c r="J14" s="70">
        <f>C9</f>
        <v>1</v>
      </c>
      <c r="K14" s="71" t="s">
        <v>1237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1238</v>
      </c>
      <c r="G15" s="5"/>
      <c r="H15" s="5"/>
      <c r="I15" s="24"/>
      <c r="J15" s="70">
        <f>E9</f>
        <v>2</v>
      </c>
      <c r="K15" s="71" t="s">
        <v>1239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 t="str">
        <f>F8</f>
        <v/>
      </c>
      <c r="F16" s="75"/>
      <c r="G16" s="5"/>
      <c r="H16" s="5"/>
      <c r="I16" s="24"/>
      <c r="J16" s="70" t="str">
        <f>F9</f>
        <v/>
      </c>
      <c r="K16" s="75"/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 t="str">
        <f>G8</f>
        <v/>
      </c>
      <c r="F17" s="75"/>
      <c r="G17" s="5"/>
      <c r="H17" s="5"/>
      <c r="I17" s="24"/>
      <c r="J17" s="70" t="str">
        <f>G9</f>
        <v/>
      </c>
      <c r="K17" s="75"/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5"/>
      <c r="G18" s="5"/>
      <c r="H18" s="5"/>
      <c r="I18" s="24"/>
      <c r="J18" s="70" t="str">
        <f>H9</f>
        <v/>
      </c>
      <c r="K18" s="75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>
        <f>I8</f>
        <v>1</v>
      </c>
      <c r="F19" s="71" t="s">
        <v>301</v>
      </c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1240</v>
      </c>
      <c r="H22" s="80" t="s">
        <v>58</v>
      </c>
      <c r="I22" s="80" t="s">
        <v>1241</v>
      </c>
      <c r="J22" s="80" t="s">
        <v>60</v>
      </c>
      <c r="K22" s="81" t="s">
        <v>1242</v>
      </c>
      <c r="L22" s="82" t="s">
        <v>1243</v>
      </c>
      <c r="M22" s="83" t="s">
        <v>1244</v>
      </c>
      <c r="N22" s="80" t="s">
        <v>64</v>
      </c>
      <c r="O22" s="13"/>
      <c r="P22" s="84" t="s">
        <v>1245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45985.0</v>
      </c>
      <c r="B23" s="86" t="s">
        <v>100</v>
      </c>
      <c r="C23" s="87">
        <v>0.5104166666666666</v>
      </c>
      <c r="D23" s="87">
        <v>0.5354166666666667</v>
      </c>
      <c r="E23" s="86" t="s">
        <v>540</v>
      </c>
      <c r="F23" s="86">
        <v>24.3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9">
        <f t="shared" ref="N23:N500" si="2">F23+M23</f>
        <v>9.3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45985.0</v>
      </c>
      <c r="B24" s="86" t="s">
        <v>100</v>
      </c>
      <c r="C24" s="87">
        <v>0.5979166666666667</v>
      </c>
      <c r="D24" s="87">
        <v>0.6138888888888889</v>
      </c>
      <c r="E24" s="86" t="s">
        <v>753</v>
      </c>
      <c r="F24" s="86">
        <v>5.8</v>
      </c>
      <c r="G24" s="86" t="s">
        <v>104</v>
      </c>
      <c r="H24" s="86" t="s">
        <v>105</v>
      </c>
      <c r="I24" s="86" t="s">
        <v>172</v>
      </c>
      <c r="J24" s="86" t="s">
        <v>173</v>
      </c>
      <c r="K24" s="88" t="s">
        <v>517</v>
      </c>
      <c r="L24" s="89"/>
      <c r="M24" s="89"/>
      <c r="N24" s="89">
        <f t="shared" si="2"/>
        <v>5.8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45985.0</v>
      </c>
      <c r="B25" s="86" t="s">
        <v>100</v>
      </c>
      <c r="C25" s="87">
        <v>0.6840277777777778</v>
      </c>
      <c r="D25" s="87">
        <v>0.6958333333333333</v>
      </c>
      <c r="E25" s="86" t="s">
        <v>261</v>
      </c>
      <c r="F25" s="86">
        <v>4.3</v>
      </c>
      <c r="G25" s="86" t="s">
        <v>172</v>
      </c>
      <c r="H25" s="86" t="s">
        <v>173</v>
      </c>
      <c r="I25" s="86" t="s">
        <v>138</v>
      </c>
      <c r="J25" s="86" t="s">
        <v>139</v>
      </c>
      <c r="K25" s="88" t="s">
        <v>1246</v>
      </c>
      <c r="L25" s="89"/>
      <c r="M25" s="89"/>
      <c r="N25" s="89">
        <f t="shared" si="2"/>
        <v>4.3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45985.0</v>
      </c>
      <c r="B26" s="86" t="s">
        <v>100</v>
      </c>
      <c r="C26" s="87">
        <v>0.7277777777777777</v>
      </c>
      <c r="D26" s="87">
        <v>0.7326388888888888</v>
      </c>
      <c r="E26" s="86" t="s">
        <v>245</v>
      </c>
      <c r="F26" s="86">
        <v>2.4</v>
      </c>
      <c r="G26" s="86" t="s">
        <v>138</v>
      </c>
      <c r="H26" s="86" t="s">
        <v>139</v>
      </c>
      <c r="I26" s="86" t="s">
        <v>155</v>
      </c>
      <c r="J26" s="86" t="s">
        <v>156</v>
      </c>
      <c r="K26" s="88" t="s">
        <v>517</v>
      </c>
      <c r="L26" s="89"/>
      <c r="M26" s="89"/>
      <c r="N26" s="89">
        <f t="shared" si="2"/>
        <v>2.4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45985.0</v>
      </c>
      <c r="B27" s="86" t="s">
        <v>100</v>
      </c>
      <c r="C27" s="87">
        <v>0.7583333333333333</v>
      </c>
      <c r="D27" s="87">
        <v>0.7638888888888888</v>
      </c>
      <c r="E27" s="86" t="s">
        <v>282</v>
      </c>
      <c r="F27" s="86">
        <v>3.4</v>
      </c>
      <c r="G27" s="86" t="s">
        <v>155</v>
      </c>
      <c r="H27" s="86" t="s">
        <v>156</v>
      </c>
      <c r="I27" s="86" t="s">
        <v>224</v>
      </c>
      <c r="J27" s="86" t="s">
        <v>225</v>
      </c>
      <c r="K27" s="88" t="s">
        <v>1247</v>
      </c>
      <c r="L27" s="89"/>
      <c r="M27" s="89"/>
      <c r="N27" s="89">
        <f t="shared" si="2"/>
        <v>3.4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45985.0</v>
      </c>
      <c r="B28" s="86" t="s">
        <v>100</v>
      </c>
      <c r="C28" s="87">
        <v>0.7888888888888889</v>
      </c>
      <c r="D28" s="87">
        <v>0.7986111111111112</v>
      </c>
      <c r="E28" s="86" t="s">
        <v>260</v>
      </c>
      <c r="F28" s="86">
        <v>3.9</v>
      </c>
      <c r="G28" s="86" t="s">
        <v>224</v>
      </c>
      <c r="H28" s="86" t="s">
        <v>225</v>
      </c>
      <c r="I28" s="93"/>
      <c r="J28" s="86" t="s">
        <v>258</v>
      </c>
      <c r="K28" s="88" t="s">
        <v>517</v>
      </c>
      <c r="L28" s="89"/>
      <c r="M28" s="89"/>
      <c r="N28" s="89">
        <f t="shared" si="2"/>
        <v>3.9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45985.0</v>
      </c>
      <c r="B29" s="86" t="s">
        <v>100</v>
      </c>
      <c r="C29" s="87">
        <v>0.8125</v>
      </c>
      <c r="D29" s="87">
        <v>0.8208333333333333</v>
      </c>
      <c r="E29" s="86" t="s">
        <v>158</v>
      </c>
      <c r="F29" s="86">
        <v>3.3</v>
      </c>
      <c r="G29" s="93"/>
      <c r="H29" s="86" t="s">
        <v>258</v>
      </c>
      <c r="I29" s="86" t="s">
        <v>253</v>
      </c>
      <c r="J29" s="86" t="s">
        <v>254</v>
      </c>
      <c r="K29" s="88" t="s">
        <v>1248</v>
      </c>
      <c r="L29" s="89"/>
      <c r="M29" s="89"/>
      <c r="N29" s="89">
        <f t="shared" si="2"/>
        <v>3.3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45985.0</v>
      </c>
      <c r="B30" s="86" t="s">
        <v>100</v>
      </c>
      <c r="C30" s="87">
        <v>0.8479166666666667</v>
      </c>
      <c r="D30" s="87">
        <v>0.8597222222222223</v>
      </c>
      <c r="E30" s="86" t="s">
        <v>147</v>
      </c>
      <c r="F30" s="86">
        <v>5.5</v>
      </c>
      <c r="G30" s="86" t="s">
        <v>253</v>
      </c>
      <c r="H30" s="86" t="s">
        <v>254</v>
      </c>
      <c r="I30" s="93"/>
      <c r="J30" s="86" t="s">
        <v>1026</v>
      </c>
      <c r="K30" s="88" t="s">
        <v>1249</v>
      </c>
      <c r="L30" s="89"/>
      <c r="M30" s="89"/>
      <c r="N30" s="89">
        <f t="shared" si="2"/>
        <v>5.5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45985.0</v>
      </c>
      <c r="B31" s="86" t="s">
        <v>100</v>
      </c>
      <c r="C31" s="87">
        <v>0.8729166666666667</v>
      </c>
      <c r="D31" s="87">
        <v>0.8819444444444444</v>
      </c>
      <c r="E31" s="86" t="s">
        <v>323</v>
      </c>
      <c r="F31" s="86">
        <v>4.7</v>
      </c>
      <c r="G31" s="93"/>
      <c r="H31" s="86" t="s">
        <v>1026</v>
      </c>
      <c r="I31" s="86" t="s">
        <v>335</v>
      </c>
      <c r="J31" s="86" t="s">
        <v>336</v>
      </c>
      <c r="K31" s="88" t="s">
        <v>689</v>
      </c>
      <c r="L31" s="89"/>
      <c r="M31" s="89"/>
      <c r="N31" s="89">
        <f t="shared" si="2"/>
        <v>4.7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45985.0</v>
      </c>
      <c r="B32" s="86" t="s">
        <v>100</v>
      </c>
      <c r="C32" s="87">
        <v>0.9041666666666667</v>
      </c>
      <c r="D32" s="87">
        <v>0.9215277777777777</v>
      </c>
      <c r="E32" s="86" t="s">
        <v>350</v>
      </c>
      <c r="F32" s="86">
        <v>15.8</v>
      </c>
      <c r="G32" s="86" t="s">
        <v>335</v>
      </c>
      <c r="H32" s="86" t="s">
        <v>336</v>
      </c>
      <c r="I32" s="93"/>
      <c r="J32" s="86" t="s">
        <v>151</v>
      </c>
      <c r="K32" s="88" t="s">
        <v>1250</v>
      </c>
      <c r="L32" s="89"/>
      <c r="M32" s="90">
        <v>-15.0</v>
      </c>
      <c r="N32" s="89">
        <f t="shared" si="2"/>
        <v>0.8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45985.0</v>
      </c>
      <c r="B33" s="86" t="s">
        <v>100</v>
      </c>
      <c r="C33" s="87">
        <v>0.9298611111111111</v>
      </c>
      <c r="D33" s="87">
        <v>0.9326388888888889</v>
      </c>
      <c r="E33" s="93"/>
      <c r="F33" s="86">
        <v>1.4</v>
      </c>
      <c r="G33" s="93"/>
      <c r="H33" s="86" t="s">
        <v>151</v>
      </c>
      <c r="I33" s="86" t="s">
        <v>102</v>
      </c>
      <c r="J33" s="86" t="s">
        <v>103</v>
      </c>
      <c r="K33" s="88" t="s">
        <v>1251</v>
      </c>
      <c r="L33" s="89"/>
      <c r="M33" s="89"/>
      <c r="N33" s="89">
        <f t="shared" si="2"/>
        <v>1.4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45986.0</v>
      </c>
      <c r="B34" s="86" t="s">
        <v>124</v>
      </c>
      <c r="C34" s="87">
        <v>0.5777777777777777</v>
      </c>
      <c r="D34" s="87">
        <v>0.6055555555555555</v>
      </c>
      <c r="E34" s="86" t="s">
        <v>310</v>
      </c>
      <c r="F34" s="86">
        <v>21.1</v>
      </c>
      <c r="G34" s="86" t="s">
        <v>102</v>
      </c>
      <c r="H34" s="86" t="s">
        <v>103</v>
      </c>
      <c r="I34" s="86" t="s">
        <v>214</v>
      </c>
      <c r="J34" s="86" t="s">
        <v>215</v>
      </c>
      <c r="K34" s="88" t="s">
        <v>1252</v>
      </c>
      <c r="L34" s="89"/>
      <c r="M34" s="90">
        <v>-15.0</v>
      </c>
      <c r="N34" s="89">
        <f t="shared" si="2"/>
        <v>6.1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45986.0</v>
      </c>
      <c r="B35" s="86" t="s">
        <v>124</v>
      </c>
      <c r="C35" s="87">
        <v>0.6576388888888889</v>
      </c>
      <c r="D35" s="87">
        <v>0.6625</v>
      </c>
      <c r="E35" s="86" t="s">
        <v>586</v>
      </c>
      <c r="F35" s="86">
        <v>2.3</v>
      </c>
      <c r="G35" s="86" t="s">
        <v>214</v>
      </c>
      <c r="H35" s="86" t="s">
        <v>215</v>
      </c>
      <c r="I35" s="86" t="s">
        <v>118</v>
      </c>
      <c r="J35" s="86" t="s">
        <v>119</v>
      </c>
      <c r="K35" s="88" t="s">
        <v>1253</v>
      </c>
      <c r="L35" s="89"/>
      <c r="M35" s="89"/>
      <c r="N35" s="89">
        <f t="shared" si="2"/>
        <v>2.3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45986.0</v>
      </c>
      <c r="B36" s="86" t="s">
        <v>124</v>
      </c>
      <c r="C36" s="87">
        <v>0.6916666666666667</v>
      </c>
      <c r="D36" s="87">
        <v>0.7006944444444444</v>
      </c>
      <c r="E36" s="86" t="s">
        <v>199</v>
      </c>
      <c r="F36" s="86">
        <v>3.4</v>
      </c>
      <c r="G36" s="86" t="s">
        <v>118</v>
      </c>
      <c r="H36" s="86" t="s">
        <v>119</v>
      </c>
      <c r="I36" s="86" t="s">
        <v>583</v>
      </c>
      <c r="J36" s="86" t="s">
        <v>139</v>
      </c>
      <c r="K36" s="88" t="s">
        <v>1254</v>
      </c>
      <c r="L36" s="89"/>
      <c r="M36" s="89"/>
      <c r="N36" s="89">
        <f t="shared" si="2"/>
        <v>3.4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45986.0</v>
      </c>
      <c r="B37" s="86" t="s">
        <v>124</v>
      </c>
      <c r="C37" s="87">
        <v>0.7243055555555555</v>
      </c>
      <c r="D37" s="87">
        <v>0.7361111111111112</v>
      </c>
      <c r="E37" s="86" t="s">
        <v>412</v>
      </c>
      <c r="F37" s="86">
        <v>5.3</v>
      </c>
      <c r="G37" s="86" t="s">
        <v>583</v>
      </c>
      <c r="H37" s="86" t="s">
        <v>139</v>
      </c>
      <c r="I37" s="86" t="s">
        <v>279</v>
      </c>
      <c r="J37" s="86" t="s">
        <v>280</v>
      </c>
      <c r="K37" s="88" t="s">
        <v>1254</v>
      </c>
      <c r="L37" s="89"/>
      <c r="M37" s="89"/>
      <c r="N37" s="89">
        <f t="shared" si="2"/>
        <v>5.3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45986.0</v>
      </c>
      <c r="B38" s="86" t="s">
        <v>124</v>
      </c>
      <c r="C38" s="87">
        <v>0.7673611111111112</v>
      </c>
      <c r="D38" s="87">
        <v>0.7736111111111111</v>
      </c>
      <c r="E38" s="93"/>
      <c r="F38" s="86">
        <v>3.2</v>
      </c>
      <c r="G38" s="86" t="s">
        <v>279</v>
      </c>
      <c r="H38" s="86" t="s">
        <v>280</v>
      </c>
      <c r="I38" s="86" t="s">
        <v>236</v>
      </c>
      <c r="J38" s="86" t="s">
        <v>237</v>
      </c>
      <c r="K38" s="88" t="s">
        <v>1254</v>
      </c>
      <c r="L38" s="89"/>
      <c r="M38" s="89"/>
      <c r="N38" s="89">
        <f t="shared" si="2"/>
        <v>3.2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45986.0</v>
      </c>
      <c r="B39" s="86" t="s">
        <v>124</v>
      </c>
      <c r="C39" s="87">
        <v>0.7756944444444445</v>
      </c>
      <c r="D39" s="87">
        <v>0.7791666666666667</v>
      </c>
      <c r="E39" s="86" t="s">
        <v>283</v>
      </c>
      <c r="F39" s="86">
        <v>0.4</v>
      </c>
      <c r="G39" s="93"/>
      <c r="H39" s="86" t="s">
        <v>1089</v>
      </c>
      <c r="I39" s="86" t="s">
        <v>217</v>
      </c>
      <c r="J39" s="86" t="s">
        <v>218</v>
      </c>
      <c r="K39" s="88" t="s">
        <v>1255</v>
      </c>
      <c r="L39" s="89"/>
      <c r="M39" s="89"/>
      <c r="N39" s="89">
        <f t="shared" si="2"/>
        <v>0.4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45986.0</v>
      </c>
      <c r="B40" s="86" t="s">
        <v>124</v>
      </c>
      <c r="C40" s="87">
        <v>0.7895833333333333</v>
      </c>
      <c r="D40" s="87">
        <v>0.8006944444444445</v>
      </c>
      <c r="E40" s="86" t="s">
        <v>581</v>
      </c>
      <c r="F40" s="86">
        <v>6.1</v>
      </c>
      <c r="G40" s="86" t="s">
        <v>217</v>
      </c>
      <c r="H40" s="86" t="s">
        <v>218</v>
      </c>
      <c r="I40" s="86" t="s">
        <v>253</v>
      </c>
      <c r="J40" s="86" t="s">
        <v>254</v>
      </c>
      <c r="K40" s="88" t="s">
        <v>1254</v>
      </c>
      <c r="L40" s="89"/>
      <c r="M40" s="89"/>
      <c r="N40" s="89">
        <f t="shared" si="2"/>
        <v>6.1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45986.0</v>
      </c>
      <c r="B41" s="86" t="s">
        <v>124</v>
      </c>
      <c r="C41" s="87">
        <v>0.8430555555555556</v>
      </c>
      <c r="D41" s="87">
        <v>0.8534722222222222</v>
      </c>
      <c r="E41" s="86" t="s">
        <v>323</v>
      </c>
      <c r="F41" s="86">
        <v>5.2</v>
      </c>
      <c r="G41" s="86" t="s">
        <v>253</v>
      </c>
      <c r="H41" s="86" t="s">
        <v>254</v>
      </c>
      <c r="I41" s="86" t="s">
        <v>401</v>
      </c>
      <c r="J41" s="86" t="s">
        <v>402</v>
      </c>
      <c r="K41" s="88" t="s">
        <v>1256</v>
      </c>
      <c r="L41" s="89"/>
      <c r="M41" s="89"/>
      <c r="N41" s="89">
        <f t="shared" si="2"/>
        <v>5.2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45986.0</v>
      </c>
      <c r="B42" s="86" t="s">
        <v>124</v>
      </c>
      <c r="C42" s="87">
        <v>0.8756944444444444</v>
      </c>
      <c r="D42" s="87">
        <v>0.9055555555555556</v>
      </c>
      <c r="E42" s="86" t="s">
        <v>159</v>
      </c>
      <c r="F42" s="86">
        <v>15.4</v>
      </c>
      <c r="G42" s="86" t="s">
        <v>401</v>
      </c>
      <c r="H42" s="86" t="s">
        <v>402</v>
      </c>
      <c r="I42" s="86" t="s">
        <v>145</v>
      </c>
      <c r="J42" s="86" t="s">
        <v>146</v>
      </c>
      <c r="K42" s="88" t="s">
        <v>1257</v>
      </c>
      <c r="L42" s="89"/>
      <c r="M42" s="89"/>
      <c r="N42" s="89">
        <f t="shared" si="2"/>
        <v>15.4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45986.0</v>
      </c>
      <c r="B43" s="86" t="s">
        <v>124</v>
      </c>
      <c r="C43" s="87">
        <v>0.9166666666666666</v>
      </c>
      <c r="D43" s="87">
        <v>0.9402777777777778</v>
      </c>
      <c r="E43" s="93"/>
      <c r="F43" s="86">
        <v>19.6</v>
      </c>
      <c r="G43" s="86" t="s">
        <v>145</v>
      </c>
      <c r="H43" s="86" t="s">
        <v>146</v>
      </c>
      <c r="I43" s="86" t="s">
        <v>102</v>
      </c>
      <c r="J43" s="86" t="s">
        <v>103</v>
      </c>
      <c r="K43" s="94"/>
      <c r="L43" s="89"/>
      <c r="M43" s="90">
        <v>-15.0</v>
      </c>
      <c r="N43" s="89">
        <f t="shared" si="2"/>
        <v>4.6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95"/>
      <c r="B44" s="93"/>
      <c r="C44" s="96"/>
      <c r="D44" s="96"/>
      <c r="E44" s="93"/>
      <c r="F44" s="93"/>
      <c r="G44" s="93"/>
      <c r="H44" s="93"/>
      <c r="I44" s="93"/>
      <c r="J44" s="93"/>
      <c r="K44" s="94"/>
      <c r="L44" s="89"/>
      <c r="M44" s="89"/>
      <c r="N44" s="89">
        <f t="shared" si="2"/>
        <v>0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95"/>
      <c r="B45" s="93"/>
      <c r="C45" s="96"/>
      <c r="D45" s="96"/>
      <c r="E45" s="93"/>
      <c r="F45" s="93"/>
      <c r="G45" s="93"/>
      <c r="H45" s="93"/>
      <c r="I45" s="93"/>
      <c r="J45" s="93"/>
      <c r="K45" s="94"/>
      <c r="L45" s="89"/>
      <c r="M45" s="89"/>
      <c r="N45" s="89">
        <f t="shared" si="2"/>
        <v>0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95"/>
      <c r="B46" s="93"/>
      <c r="C46" s="96"/>
      <c r="D46" s="96"/>
      <c r="E46" s="93"/>
      <c r="F46" s="93"/>
      <c r="G46" s="93"/>
      <c r="H46" s="93"/>
      <c r="I46" s="93"/>
      <c r="J46" s="93"/>
      <c r="K46" s="94"/>
      <c r="L46" s="89"/>
      <c r="M46" s="89"/>
      <c r="N46" s="89">
        <f t="shared" si="2"/>
        <v>0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95"/>
      <c r="B47" s="93"/>
      <c r="C47" s="96"/>
      <c r="D47" s="96"/>
      <c r="E47" s="93"/>
      <c r="F47" s="93"/>
      <c r="G47" s="93"/>
      <c r="H47" s="93"/>
      <c r="I47" s="93"/>
      <c r="J47" s="93"/>
      <c r="K47" s="94"/>
      <c r="L47" s="89"/>
      <c r="M47" s="89"/>
      <c r="N47" s="89">
        <f t="shared" si="2"/>
        <v>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95"/>
      <c r="B48" s="93"/>
      <c r="C48" s="96"/>
      <c r="D48" s="96"/>
      <c r="E48" s="93"/>
      <c r="F48" s="93"/>
      <c r="G48" s="93"/>
      <c r="H48" s="93"/>
      <c r="I48" s="93"/>
      <c r="J48" s="93"/>
      <c r="K48" s="94"/>
      <c r="L48" s="89"/>
      <c r="M48" s="89"/>
      <c r="N48" s="89">
        <f t="shared" si="2"/>
        <v>0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95"/>
      <c r="B49" s="93"/>
      <c r="C49" s="96"/>
      <c r="D49" s="96"/>
      <c r="E49" s="93"/>
      <c r="F49" s="93"/>
      <c r="G49" s="93"/>
      <c r="H49" s="93"/>
      <c r="I49" s="93"/>
      <c r="J49" s="93"/>
      <c r="K49" s="94"/>
      <c r="L49" s="89"/>
      <c r="M49" s="89"/>
      <c r="N49" s="89">
        <f t="shared" si="2"/>
        <v>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95"/>
      <c r="B50" s="93"/>
      <c r="C50" s="96"/>
      <c r="D50" s="96"/>
      <c r="E50" s="93"/>
      <c r="F50" s="93"/>
      <c r="G50" s="93"/>
      <c r="H50" s="93"/>
      <c r="I50" s="93"/>
      <c r="J50" s="93"/>
      <c r="K50" s="94"/>
      <c r="L50" s="89"/>
      <c r="M50" s="89"/>
      <c r="N50" s="89">
        <f t="shared" si="2"/>
        <v>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95"/>
      <c r="B51" s="93"/>
      <c r="C51" s="96"/>
      <c r="D51" s="96"/>
      <c r="E51" s="93"/>
      <c r="F51" s="93"/>
      <c r="G51" s="93"/>
      <c r="H51" s="93"/>
      <c r="I51" s="93"/>
      <c r="J51" s="93"/>
      <c r="K51" s="94"/>
      <c r="L51" s="89"/>
      <c r="M51" s="89"/>
      <c r="N51" s="89">
        <f t="shared" si="2"/>
        <v>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95"/>
      <c r="B52" s="93"/>
      <c r="C52" s="96"/>
      <c r="D52" s="96"/>
      <c r="E52" s="93"/>
      <c r="F52" s="93"/>
      <c r="G52" s="93"/>
      <c r="H52" s="93"/>
      <c r="I52" s="93"/>
      <c r="J52" s="93"/>
      <c r="K52" s="94"/>
      <c r="L52" s="89"/>
      <c r="M52" s="89"/>
      <c r="N52" s="89">
        <f t="shared" si="2"/>
        <v>0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95"/>
      <c r="B53" s="93"/>
      <c r="C53" s="96"/>
      <c r="D53" s="96"/>
      <c r="E53" s="93"/>
      <c r="F53" s="93"/>
      <c r="G53" s="93"/>
      <c r="H53" s="93"/>
      <c r="I53" s="93"/>
      <c r="J53" s="93"/>
      <c r="K53" s="94"/>
      <c r="L53" s="89"/>
      <c r="M53" s="89"/>
      <c r="N53" s="89">
        <f t="shared" si="2"/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95"/>
      <c r="B54" s="93"/>
      <c r="C54" s="96"/>
      <c r="D54" s="96"/>
      <c r="E54" s="93"/>
      <c r="F54" s="93"/>
      <c r="G54" s="93"/>
      <c r="H54" s="93"/>
      <c r="I54" s="93"/>
      <c r="J54" s="93"/>
      <c r="K54" s="94"/>
      <c r="L54" s="89"/>
      <c r="M54" s="89"/>
      <c r="N54" s="89">
        <f t="shared" si="2"/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95"/>
      <c r="B55" s="93"/>
      <c r="C55" s="96"/>
      <c r="D55" s="96"/>
      <c r="E55" s="93"/>
      <c r="F55" s="93"/>
      <c r="G55" s="93"/>
      <c r="H55" s="93"/>
      <c r="I55" s="93"/>
      <c r="J55" s="93"/>
      <c r="K55" s="94"/>
      <c r="L55" s="89"/>
      <c r="M55" s="89"/>
      <c r="N55" s="89">
        <f t="shared" si="2"/>
        <v>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95"/>
      <c r="B56" s="93"/>
      <c r="C56" s="96"/>
      <c r="D56" s="96"/>
      <c r="E56" s="93"/>
      <c r="F56" s="93"/>
      <c r="G56" s="93"/>
      <c r="H56" s="93"/>
      <c r="I56" s="93"/>
      <c r="J56" s="93"/>
      <c r="K56" s="94"/>
      <c r="L56" s="89"/>
      <c r="M56" s="89"/>
      <c r="N56" s="89">
        <f t="shared" si="2"/>
        <v>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95"/>
      <c r="B57" s="93"/>
      <c r="C57" s="96"/>
      <c r="D57" s="96"/>
      <c r="E57" s="93"/>
      <c r="F57" s="93"/>
      <c r="G57" s="93"/>
      <c r="H57" s="93"/>
      <c r="I57" s="93"/>
      <c r="J57" s="93"/>
      <c r="K57" s="94"/>
      <c r="L57" s="89"/>
      <c r="M57" s="89"/>
      <c r="N57" s="89">
        <f t="shared" si="2"/>
        <v>0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95"/>
      <c r="B58" s="93"/>
      <c r="C58" s="96"/>
      <c r="D58" s="96"/>
      <c r="E58" s="93"/>
      <c r="F58" s="93"/>
      <c r="G58" s="93"/>
      <c r="H58" s="93"/>
      <c r="I58" s="93"/>
      <c r="J58" s="93"/>
      <c r="K58" s="94"/>
      <c r="L58" s="89"/>
      <c r="M58" s="89"/>
      <c r="N58" s="89">
        <f t="shared" si="2"/>
        <v>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95"/>
      <c r="B59" s="93"/>
      <c r="C59" s="96"/>
      <c r="D59" s="96"/>
      <c r="E59" s="93"/>
      <c r="F59" s="93"/>
      <c r="G59" s="93"/>
      <c r="H59" s="93"/>
      <c r="I59" s="93"/>
      <c r="J59" s="93"/>
      <c r="K59" s="94"/>
      <c r="L59" s="89"/>
      <c r="M59" s="89"/>
      <c r="N59" s="89">
        <f t="shared" si="2"/>
        <v>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95"/>
      <c r="B60" s="93"/>
      <c r="C60" s="96"/>
      <c r="D60" s="96"/>
      <c r="E60" s="93"/>
      <c r="F60" s="93"/>
      <c r="G60" s="93"/>
      <c r="H60" s="93"/>
      <c r="I60" s="93"/>
      <c r="J60" s="93"/>
      <c r="K60" s="94"/>
      <c r="L60" s="89"/>
      <c r="M60" s="89"/>
      <c r="N60" s="89">
        <f t="shared" si="2"/>
        <v>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95"/>
      <c r="B61" s="93"/>
      <c r="C61" s="96"/>
      <c r="D61" s="96"/>
      <c r="E61" s="93"/>
      <c r="F61" s="93"/>
      <c r="G61" s="93"/>
      <c r="H61" s="93"/>
      <c r="I61" s="93"/>
      <c r="J61" s="93"/>
      <c r="K61" s="94"/>
      <c r="L61" s="89"/>
      <c r="M61" s="89"/>
      <c r="N61" s="89">
        <f t="shared" si="2"/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95"/>
      <c r="B62" s="93"/>
      <c r="C62" s="96"/>
      <c r="D62" s="96"/>
      <c r="E62" s="93"/>
      <c r="F62" s="93"/>
      <c r="G62" s="93"/>
      <c r="H62" s="93"/>
      <c r="I62" s="93"/>
      <c r="J62" s="93"/>
      <c r="K62" s="94"/>
      <c r="L62" s="89"/>
      <c r="M62" s="89"/>
      <c r="N62" s="89">
        <f t="shared" si="2"/>
        <v>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95"/>
      <c r="B63" s="93"/>
      <c r="C63" s="96"/>
      <c r="D63" s="96"/>
      <c r="E63" s="93"/>
      <c r="F63" s="93"/>
      <c r="G63" s="93"/>
      <c r="H63" s="93"/>
      <c r="I63" s="93"/>
      <c r="J63" s="93"/>
      <c r="K63" s="94"/>
      <c r="L63" s="89"/>
      <c r="M63" s="89"/>
      <c r="N63" s="89">
        <f t="shared" si="2"/>
        <v>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>
        <f t="shared" si="2"/>
        <v>0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>
        <f t="shared" si="2"/>
        <v>0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>
        <f t="shared" si="2"/>
        <v>0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>
        <f t="shared" si="2"/>
        <v>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>
        <f t="shared" si="2"/>
        <v>0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>
        <f t="shared" si="2"/>
        <v>0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>
        <f t="shared" si="2"/>
        <v>0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>
        <f t="shared" si="2"/>
        <v>0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>
        <f t="shared" si="2"/>
        <v>0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>
        <f t="shared" si="2"/>
        <v>0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>
        <f t="shared" si="2"/>
        <v>0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>
        <f t="shared" si="2"/>
        <v>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>
        <f t="shared" si="2"/>
        <v>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>
        <f t="shared" si="2"/>
        <v>0</v>
      </c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>
        <f t="shared" si="2"/>
        <v>0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>
        <f t="shared" si="2"/>
        <v>0</v>
      </c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>
        <f t="shared" si="2"/>
        <v>0</v>
      </c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>
        <f t="shared" si="2"/>
        <v>0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>
        <f t="shared" si="2"/>
        <v>0</v>
      </c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>
        <f t="shared" si="2"/>
        <v>0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>
        <f t="shared" si="2"/>
        <v>0</v>
      </c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>
        <f t="shared" si="2"/>
        <v>0</v>
      </c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>
        <f t="shared" si="2"/>
        <v>0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>
        <f t="shared" si="2"/>
        <v>0</v>
      </c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>
        <f t="shared" si="2"/>
        <v>0</v>
      </c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>
        <f t="shared" si="2"/>
        <v>0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>
        <f t="shared" si="2"/>
        <v>0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>
        <f t="shared" si="2"/>
        <v>0</v>
      </c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>
        <f t="shared" si="2"/>
        <v>0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>
        <f t="shared" si="2"/>
        <v>0</v>
      </c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>
        <f t="shared" si="2"/>
        <v>0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>
        <f t="shared" si="2"/>
        <v>0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>
        <f t="shared" si="2"/>
        <v>0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>
        <f t="shared" si="2"/>
        <v>0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>
        <f t="shared" si="2"/>
        <v>0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>
        <f t="shared" si="2"/>
        <v>0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>
        <f t="shared" si="2"/>
        <v>0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>
        <f t="shared" si="2"/>
        <v>0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>
        <f t="shared" si="2"/>
        <v>0</v>
      </c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>
        <f t="shared" si="2"/>
        <v>0</v>
      </c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>
        <f t="shared" si="2"/>
        <v>0</v>
      </c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>
        <f t="shared" si="2"/>
        <v>0</v>
      </c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>
        <f t="shared" si="2"/>
        <v>0</v>
      </c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>
        <f t="shared" si="2"/>
        <v>0</v>
      </c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>
        <f t="shared" si="2"/>
        <v>0</v>
      </c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>
        <f t="shared" si="2"/>
        <v>0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>
        <f t="shared" si="2"/>
        <v>0</v>
      </c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>
        <f t="shared" si="2"/>
        <v>0</v>
      </c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>
        <f t="shared" si="2"/>
        <v>0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>
        <f t="shared" si="2"/>
        <v>0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>
        <f t="shared" si="2"/>
        <v>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>
        <f t="shared" si="2"/>
        <v>0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>
        <f t="shared" si="2"/>
        <v>0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>
        <f t="shared" si="2"/>
        <v>0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>
        <f t="shared" si="2"/>
        <v>0</v>
      </c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>
        <f t="shared" si="2"/>
        <v>0</v>
      </c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>
        <f t="shared" si="2"/>
        <v>0</v>
      </c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>
        <f t="shared" si="2"/>
        <v>0</v>
      </c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>
        <f t="shared" si="2"/>
        <v>0</v>
      </c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>
        <f t="shared" si="2"/>
        <v>0</v>
      </c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>
        <f t="shared" si="2"/>
        <v>0</v>
      </c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>
        <f t="shared" si="2"/>
        <v>0</v>
      </c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>
        <f t="shared" si="2"/>
        <v>0</v>
      </c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>
        <f t="shared" si="2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>
        <f t="shared" si="2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>
        <f t="shared" si="2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>
        <f t="shared" si="2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>
        <f t="shared" si="2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>
        <f t="shared" si="2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>
        <f t="shared" si="2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>
        <f t="shared" si="2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>
        <f t="shared" si="2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>
        <f t="shared" si="2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>
        <f t="shared" si="2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>
        <f t="shared" si="2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>
        <f t="shared" si="2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>
        <f t="shared" si="2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>
        <f t="shared" si="2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>
        <f t="shared" si="2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>
        <f t="shared" si="2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>
        <f t="shared" si="2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>
        <f t="shared" si="2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>
        <f t="shared" si="2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>
        <f t="shared" si="2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>
        <f t="shared" si="2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>
        <f t="shared" si="2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>
        <f t="shared" si="2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>
        <f t="shared" si="2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>
        <f t="shared" si="2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>
        <f t="shared" si="2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>
        <f t="shared" si="2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>
        <f t="shared" si="2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>
        <f t="shared" si="2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>
        <f t="shared" si="2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>
        <f t="shared" si="2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>
        <f t="shared" si="2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>
        <f t="shared" si="2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>
        <f t="shared" si="2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>
        <f t="shared" si="2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>
        <f t="shared" si="2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>
        <f t="shared" si="2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>
        <f t="shared" si="2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>
        <f t="shared" si="2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>
        <f t="shared" si="2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>
        <f t="shared" si="2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>
        <f t="shared" si="2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>
        <f t="shared" si="2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>
        <f t="shared" si="2"/>
        <v>0</v>
      </c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>
        <f t="shared" si="2"/>
        <v>0</v>
      </c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>
        <f t="shared" si="2"/>
        <v>0</v>
      </c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>
        <f t="shared" si="2"/>
        <v>0</v>
      </c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>
        <f t="shared" si="2"/>
        <v>0</v>
      </c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>
        <f t="shared" si="2"/>
        <v>0</v>
      </c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>
        <f t="shared" si="2"/>
        <v>0</v>
      </c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>
        <f t="shared" si="2"/>
        <v>0</v>
      </c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>
        <f t="shared" si="2"/>
        <v>0</v>
      </c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>
        <f t="shared" si="2"/>
        <v>0</v>
      </c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>
        <f t="shared" si="2"/>
        <v>0</v>
      </c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>
        <f t="shared" si="2"/>
        <v>0</v>
      </c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>
        <f t="shared" si="2"/>
        <v>0</v>
      </c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>
        <f t="shared" si="2"/>
        <v>0</v>
      </c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>
        <f t="shared" si="2"/>
        <v>0</v>
      </c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>
        <f t="shared" si="2"/>
        <v>0</v>
      </c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>
        <f t="shared" si="2"/>
        <v>0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>
        <f t="shared" si="2"/>
        <v>0</v>
      </c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>
        <f t="shared" si="2"/>
        <v>0</v>
      </c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>
        <f t="shared" si="2"/>
        <v>0</v>
      </c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>
        <f t="shared" si="2"/>
        <v>0</v>
      </c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>
        <f t="shared" si="2"/>
        <v>0</v>
      </c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>
        <f t="shared" si="2"/>
        <v>0</v>
      </c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>
        <f t="shared" si="2"/>
        <v>0</v>
      </c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>
        <f t="shared" si="2"/>
        <v>0</v>
      </c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>
        <f t="shared" si="2"/>
        <v>0</v>
      </c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>
        <f t="shared" si="2"/>
        <v>0</v>
      </c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>
        <f t="shared" si="2"/>
        <v>0</v>
      </c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>
        <f t="shared" si="2"/>
        <v>0</v>
      </c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>
        <f t="shared" si="2"/>
        <v>0</v>
      </c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>
        <f t="shared" si="2"/>
        <v>0</v>
      </c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>
        <f t="shared" si="2"/>
        <v>0</v>
      </c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>
        <f t="shared" si="2"/>
        <v>0</v>
      </c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>
        <f t="shared" si="2"/>
        <v>0</v>
      </c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>
        <f t="shared" si="2"/>
        <v>0</v>
      </c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>
        <f t="shared" si="2"/>
        <v>0</v>
      </c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>
        <f t="shared" si="2"/>
        <v>0</v>
      </c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>
        <f t="shared" si="2"/>
        <v>0</v>
      </c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>
        <f t="shared" si="2"/>
        <v>0</v>
      </c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>
        <f t="shared" si="2"/>
        <v>0</v>
      </c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>
        <f t="shared" si="2"/>
        <v>0</v>
      </c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>
        <f t="shared" si="2"/>
        <v>0</v>
      </c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>
        <f t="shared" si="2"/>
        <v>0</v>
      </c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>
        <f t="shared" si="2"/>
        <v>0</v>
      </c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>
        <f t="shared" si="2"/>
        <v>0</v>
      </c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>
        <f t="shared" si="2"/>
        <v>0</v>
      </c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>
        <f t="shared" si="2"/>
        <v>0</v>
      </c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>
        <f t="shared" si="2"/>
        <v>0</v>
      </c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>
        <f t="shared" si="2"/>
        <v>0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>
        <f t="shared" si="2"/>
        <v>0</v>
      </c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>
        <f t="shared" si="2"/>
        <v>0</v>
      </c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>
        <f t="shared" si="2"/>
        <v>0</v>
      </c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>
        <f t="shared" si="2"/>
        <v>0</v>
      </c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>
        <f t="shared" si="2"/>
        <v>0</v>
      </c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>
        <f t="shared" si="2"/>
        <v>0</v>
      </c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>
        <f t="shared" si="2"/>
        <v>0</v>
      </c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>
        <f t="shared" si="2"/>
        <v>0</v>
      </c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>
        <f t="shared" si="2"/>
        <v>0</v>
      </c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>
        <f t="shared" si="2"/>
        <v>0</v>
      </c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>
        <f t="shared" si="2"/>
        <v>0</v>
      </c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>
        <f t="shared" si="2"/>
        <v>0</v>
      </c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>
        <f t="shared" si="2"/>
        <v>0</v>
      </c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>
        <f t="shared" si="2"/>
        <v>0</v>
      </c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>
        <f t="shared" si="2"/>
        <v>0</v>
      </c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>
        <f t="shared" si="2"/>
        <v>0</v>
      </c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>
        <f t="shared" si="2"/>
        <v>0</v>
      </c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>
        <f t="shared" si="2"/>
        <v>0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>
        <f t="shared" si="2"/>
        <v>0</v>
      </c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>
        <f t="shared" si="2"/>
        <v>0</v>
      </c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>
        <f t="shared" si="2"/>
        <v>0</v>
      </c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>
        <f t="shared" si="2"/>
        <v>0</v>
      </c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>
        <f t="shared" si="2"/>
        <v>0</v>
      </c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>
        <f t="shared" si="2"/>
        <v>0</v>
      </c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>
        <f t="shared" si="2"/>
        <v>0</v>
      </c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>
        <f t="shared" si="2"/>
        <v>0</v>
      </c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>
        <f t="shared" si="2"/>
        <v>0</v>
      </c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>
        <f t="shared" si="2"/>
        <v>0</v>
      </c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>
        <f t="shared" si="2"/>
        <v>0</v>
      </c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>
        <f t="shared" si="2"/>
        <v>0</v>
      </c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>
        <f t="shared" si="2"/>
        <v>0</v>
      </c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>
        <f t="shared" si="2"/>
        <v>0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>
        <f t="shared" si="2"/>
        <v>0</v>
      </c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>
        <f t="shared" si="2"/>
        <v>0</v>
      </c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>
        <f t="shared" si="2"/>
        <v>0</v>
      </c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>
        <f t="shared" si="2"/>
        <v>0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>
        <f t="shared" si="2"/>
        <v>0</v>
      </c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>
        <f t="shared" si="2"/>
        <v>0</v>
      </c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>
        <f t="shared" si="2"/>
        <v>0</v>
      </c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>
        <f t="shared" si="2"/>
        <v>0</v>
      </c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>
        <f t="shared" si="2"/>
        <v>0</v>
      </c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>
        <f t="shared" si="2"/>
        <v>0</v>
      </c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>
        <f t="shared" si="2"/>
        <v>0</v>
      </c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>
        <f t="shared" si="2"/>
        <v>0</v>
      </c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>
        <f t="shared" si="2"/>
        <v>0</v>
      </c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>
        <f t="shared" si="2"/>
        <v>0</v>
      </c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>
        <f t="shared" si="2"/>
        <v>0</v>
      </c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>
        <f t="shared" si="2"/>
        <v>0</v>
      </c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>
        <f t="shared" si="2"/>
        <v>0</v>
      </c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>
        <f t="shared" si="2"/>
        <v>0</v>
      </c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>
        <f t="shared" si="2"/>
        <v>0</v>
      </c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>
        <f t="shared" si="2"/>
        <v>0</v>
      </c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>
        <f t="shared" si="2"/>
        <v>0</v>
      </c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>
        <f t="shared" si="2"/>
        <v>0</v>
      </c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>
        <f t="shared" si="2"/>
        <v>0</v>
      </c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>
        <f t="shared" si="2"/>
        <v>0</v>
      </c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>
        <f t="shared" si="2"/>
        <v>0</v>
      </c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>
        <f t="shared" si="2"/>
        <v>0</v>
      </c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>
        <f t="shared" si="2"/>
        <v>0</v>
      </c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>
        <f t="shared" si="2"/>
        <v>0</v>
      </c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>
        <f t="shared" si="2"/>
        <v>0</v>
      </c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>
        <f t="shared" si="2"/>
        <v>0</v>
      </c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>
        <f t="shared" si="2"/>
        <v>0</v>
      </c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>
        <f t="shared" si="2"/>
        <v>0</v>
      </c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>
        <f t="shared" si="2"/>
        <v>0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>
        <f t="shared" si="2"/>
        <v>0</v>
      </c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>
        <f t="shared" si="2"/>
        <v>0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>
        <f t="shared" si="2"/>
        <v>0</v>
      </c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>
        <f t="shared" si="2"/>
        <v>0</v>
      </c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>
        <f t="shared" si="2"/>
        <v>0</v>
      </c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>
        <f t="shared" si="2"/>
        <v>0</v>
      </c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>
        <f t="shared" si="2"/>
        <v>0</v>
      </c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>
        <f t="shared" si="2"/>
        <v>0</v>
      </c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>
        <f t="shared" si="2"/>
        <v>0</v>
      </c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>
        <f t="shared" si="2"/>
        <v>0</v>
      </c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>
        <f t="shared" si="2"/>
        <v>0</v>
      </c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>
        <f t="shared" si="2"/>
        <v>0</v>
      </c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>
        <f t="shared" si="2"/>
        <v>0</v>
      </c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>
        <f t="shared" si="2"/>
        <v>0</v>
      </c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>
        <f t="shared" si="2"/>
        <v>0</v>
      </c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>
        <f t="shared" si="2"/>
        <v>0</v>
      </c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>
        <f t="shared" si="2"/>
        <v>0</v>
      </c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>
        <f t="shared" si="2"/>
        <v>0</v>
      </c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>
        <f t="shared" si="2"/>
        <v>0</v>
      </c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>
        <f t="shared" si="2"/>
        <v>0</v>
      </c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>
        <f t="shared" si="2"/>
        <v>0</v>
      </c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si="2"/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79</v>
      </c>
      <c r="B1" s="2"/>
      <c r="C1" s="2"/>
      <c r="D1" s="2"/>
      <c r="E1" s="3"/>
      <c r="F1" s="4" t="s">
        <v>1</v>
      </c>
      <c r="G1" s="5"/>
      <c r="H1" s="98">
        <v>46138.0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0.5243055555555556</v>
      </c>
      <c r="D4" s="24"/>
      <c r="E4" s="32">
        <v>0.5972222222222222</v>
      </c>
      <c r="F4" s="32">
        <v>0.5138888888888888</v>
      </c>
      <c r="G4" s="32">
        <v>0.6180555555555556</v>
      </c>
      <c r="H4" s="32">
        <v>0.6076388888888888</v>
      </c>
      <c r="I4" s="33"/>
      <c r="J4" s="33"/>
      <c r="K4" s="34" t="s">
        <v>22</v>
      </c>
      <c r="L4" s="35"/>
      <c r="M4" s="36">
        <f>SUM(M6)+M12</f>
        <v>59.65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0.9444444444444444</v>
      </c>
      <c r="D5" s="24"/>
      <c r="E5" s="32">
        <v>0.9340277777777778</v>
      </c>
      <c r="F5" s="32">
        <v>0.9791666666666666</v>
      </c>
      <c r="G5" s="32">
        <v>0.03680555555555556</v>
      </c>
      <c r="H5" s="32">
        <v>0.9104166666666667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10.08</v>
      </c>
      <c r="D6" s="24"/>
      <c r="E6" s="38">
        <v>8.08</v>
      </c>
      <c r="F6" s="38">
        <v>11.17</v>
      </c>
      <c r="G6" s="38">
        <v>10.05</v>
      </c>
      <c r="H6" s="38">
        <v>7.27</v>
      </c>
      <c r="I6" s="39"/>
      <c r="J6" s="39"/>
      <c r="K6" s="40" t="s">
        <v>80</v>
      </c>
      <c r="L6" s="41"/>
      <c r="M6" s="42">
        <f>SUM(C11:J11)</f>
        <v>59.65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81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82</v>
      </c>
      <c r="B8" s="24"/>
      <c r="C8" s="37">
        <v>0.25</v>
      </c>
      <c r="D8" s="24"/>
      <c r="E8" s="38">
        <v>1.0</v>
      </c>
      <c r="F8" s="38">
        <v>1.5</v>
      </c>
      <c r="G8" s="38">
        <v>1.0</v>
      </c>
      <c r="H8" s="38">
        <v>1.25</v>
      </c>
      <c r="I8" s="39"/>
      <c r="J8" s="39"/>
      <c r="K8" s="49" t="s">
        <v>29</v>
      </c>
      <c r="L8" s="24"/>
      <c r="M8" s="50">
        <v>23.18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83</v>
      </c>
      <c r="B9" s="24"/>
      <c r="C9" s="37">
        <v>1.0</v>
      </c>
      <c r="D9" s="24"/>
      <c r="E9" s="38">
        <v>1.5</v>
      </c>
      <c r="F9" s="38">
        <v>0.5</v>
      </c>
      <c r="G9" s="38">
        <v>2.0</v>
      </c>
      <c r="H9" s="38">
        <v>2.0</v>
      </c>
      <c r="I9" s="38"/>
      <c r="J9" s="38">
        <v>1.0</v>
      </c>
      <c r="K9" s="51" t="s">
        <v>31</v>
      </c>
      <c r="L9" s="52"/>
      <c r="M9" s="53">
        <f>SUM(C8:J9)</f>
        <v>13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112.2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84</v>
      </c>
      <c r="B11" s="24"/>
      <c r="C11" s="58">
        <f>SUM(C6+C7+C8+C9-C10)</f>
        <v>11.33</v>
      </c>
      <c r="D11" s="59"/>
      <c r="E11" s="60">
        <f t="shared" ref="E11:J11" si="1">SUM(E6+E7+E8+E9-E10)</f>
        <v>10.58</v>
      </c>
      <c r="F11" s="60">
        <f t="shared" si="1"/>
        <v>13.17</v>
      </c>
      <c r="G11" s="60">
        <f t="shared" si="1"/>
        <v>13.05</v>
      </c>
      <c r="H11" s="60">
        <f t="shared" si="1"/>
        <v>10.52</v>
      </c>
      <c r="I11" s="60">
        <f t="shared" si="1"/>
        <v>0</v>
      </c>
      <c r="J11" s="60">
        <f t="shared" si="1"/>
        <v>1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85</v>
      </c>
      <c r="B14" s="3"/>
      <c r="C14" s="65" t="s">
        <v>42</v>
      </c>
      <c r="D14" s="24"/>
      <c r="E14" s="70">
        <f>C8</f>
        <v>0.25</v>
      </c>
      <c r="F14" s="71" t="s">
        <v>86</v>
      </c>
      <c r="G14" s="5"/>
      <c r="H14" s="5"/>
      <c r="I14" s="24"/>
      <c r="J14" s="70">
        <f>C9</f>
        <v>1</v>
      </c>
      <c r="K14" s="71" t="s">
        <v>87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</v>
      </c>
      <c r="F15" s="71" t="s">
        <v>88</v>
      </c>
      <c r="G15" s="5"/>
      <c r="H15" s="5"/>
      <c r="I15" s="24"/>
      <c r="J15" s="70">
        <f>E9</f>
        <v>1.5</v>
      </c>
      <c r="K15" s="71" t="s">
        <v>89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1.5</v>
      </c>
      <c r="F16" s="71" t="s">
        <v>90</v>
      </c>
      <c r="G16" s="5"/>
      <c r="H16" s="5"/>
      <c r="I16" s="24"/>
      <c r="J16" s="70">
        <f>F9</f>
        <v>0.5</v>
      </c>
      <c r="K16" s="71" t="s">
        <v>91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</v>
      </c>
      <c r="F17" s="71" t="s">
        <v>90</v>
      </c>
      <c r="G17" s="5"/>
      <c r="H17" s="5"/>
      <c r="I17" s="24"/>
      <c r="J17" s="74">
        <v>2.0</v>
      </c>
      <c r="K17" s="71" t="s">
        <v>89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1.25</v>
      </c>
      <c r="F18" s="71" t="s">
        <v>92</v>
      </c>
      <c r="G18" s="5"/>
      <c r="H18" s="5"/>
      <c r="I18" s="24"/>
      <c r="J18" s="70">
        <f>H9</f>
        <v>2</v>
      </c>
      <c r="K18" s="71" t="s">
        <v>93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</v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94</v>
      </c>
      <c r="H22" s="80" t="s">
        <v>58</v>
      </c>
      <c r="I22" s="80" t="s">
        <v>95</v>
      </c>
      <c r="J22" s="80" t="s">
        <v>60</v>
      </c>
      <c r="K22" s="81" t="s">
        <v>96</v>
      </c>
      <c r="L22" s="82" t="s">
        <v>97</v>
      </c>
      <c r="M22" s="83" t="s">
        <v>98</v>
      </c>
      <c r="N22" s="80" t="s">
        <v>64</v>
      </c>
      <c r="O22" s="13"/>
      <c r="P22" s="84" t="s">
        <v>99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46132.0</v>
      </c>
      <c r="B23" s="86" t="s">
        <v>100</v>
      </c>
      <c r="C23" s="87">
        <v>0.5006944444444444</v>
      </c>
      <c r="D23" s="87">
        <v>0.5263888888888889</v>
      </c>
      <c r="E23" s="86" t="s">
        <v>101</v>
      </c>
      <c r="F23" s="86">
        <v>15.8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106</v>
      </c>
      <c r="L23" s="89"/>
      <c r="M23" s="90">
        <v>-15.0</v>
      </c>
      <c r="N23" s="86">
        <v>0.8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46132.0</v>
      </c>
      <c r="B24" s="86" t="s">
        <v>100</v>
      </c>
      <c r="C24" s="87">
        <v>0.625</v>
      </c>
      <c r="D24" s="87">
        <v>0.6381944444444444</v>
      </c>
      <c r="E24" s="86" t="s">
        <v>107</v>
      </c>
      <c r="F24" s="86">
        <v>5.5</v>
      </c>
      <c r="G24" s="86" t="s">
        <v>104</v>
      </c>
      <c r="H24" s="86" t="s">
        <v>105</v>
      </c>
      <c r="I24" s="86" t="s">
        <v>108</v>
      </c>
      <c r="J24" s="86" t="s">
        <v>109</v>
      </c>
      <c r="K24" s="88" t="s">
        <v>110</v>
      </c>
      <c r="L24" s="89"/>
      <c r="M24" s="89"/>
      <c r="N24" s="86">
        <v>5.5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46132.0</v>
      </c>
      <c r="B25" s="86" t="s">
        <v>100</v>
      </c>
      <c r="C25" s="87">
        <v>0.7256944444444444</v>
      </c>
      <c r="D25" s="87">
        <v>0.7486111111111111</v>
      </c>
      <c r="E25" s="86" t="s">
        <v>111</v>
      </c>
      <c r="F25" s="86">
        <v>7.6</v>
      </c>
      <c r="G25" s="86" t="s">
        <v>108</v>
      </c>
      <c r="H25" s="86" t="s">
        <v>109</v>
      </c>
      <c r="I25" s="86" t="s">
        <v>112</v>
      </c>
      <c r="J25" s="86" t="s">
        <v>113</v>
      </c>
      <c r="K25" s="88" t="s">
        <v>114</v>
      </c>
      <c r="L25" s="89"/>
      <c r="M25" s="89"/>
      <c r="N25" s="86">
        <v>7.6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46132.0</v>
      </c>
      <c r="B26" s="86" t="s">
        <v>100</v>
      </c>
      <c r="C26" s="87">
        <v>0.75</v>
      </c>
      <c r="D26" s="87">
        <v>0.7625</v>
      </c>
      <c r="E26" s="86" t="s">
        <v>115</v>
      </c>
      <c r="F26" s="86">
        <v>5.7</v>
      </c>
      <c r="G26" s="86" t="s">
        <v>112</v>
      </c>
      <c r="H26" s="86" t="s">
        <v>113</v>
      </c>
      <c r="I26" s="86" t="s">
        <v>108</v>
      </c>
      <c r="J26" s="86" t="s">
        <v>109</v>
      </c>
      <c r="K26" s="88" t="s">
        <v>116</v>
      </c>
      <c r="L26" s="89"/>
      <c r="M26" s="89"/>
      <c r="N26" s="86">
        <v>5.7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46132.0</v>
      </c>
      <c r="B27" s="86" t="s">
        <v>100</v>
      </c>
      <c r="C27" s="87">
        <v>0.7715277777777778</v>
      </c>
      <c r="D27" s="87">
        <v>0.7763888888888889</v>
      </c>
      <c r="E27" s="86" t="s">
        <v>117</v>
      </c>
      <c r="F27" s="86">
        <v>2.3</v>
      </c>
      <c r="G27" s="86" t="s">
        <v>108</v>
      </c>
      <c r="H27" s="86" t="s">
        <v>109</v>
      </c>
      <c r="I27" s="86" t="s">
        <v>118</v>
      </c>
      <c r="J27" s="86" t="s">
        <v>119</v>
      </c>
      <c r="K27" s="88" t="s">
        <v>116</v>
      </c>
      <c r="L27" s="89"/>
      <c r="M27" s="89"/>
      <c r="N27" s="86">
        <v>2.3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46132.0</v>
      </c>
      <c r="B28" s="86" t="s">
        <v>100</v>
      </c>
      <c r="C28" s="87">
        <v>0.7833333333333333</v>
      </c>
      <c r="D28" s="87">
        <v>0.7923611111111111</v>
      </c>
      <c r="E28" s="86" t="s">
        <v>120</v>
      </c>
      <c r="F28" s="86">
        <v>1.8</v>
      </c>
      <c r="G28" s="86" t="s">
        <v>118</v>
      </c>
      <c r="H28" s="86" t="s">
        <v>119</v>
      </c>
      <c r="I28" s="86" t="s">
        <v>121</v>
      </c>
      <c r="J28" s="86" t="s">
        <v>122</v>
      </c>
      <c r="K28" s="88" t="s">
        <v>110</v>
      </c>
      <c r="L28" s="89"/>
      <c r="M28" s="89"/>
      <c r="N28" s="86">
        <v>1.8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46132.0</v>
      </c>
      <c r="B29" s="86" t="s">
        <v>100</v>
      </c>
      <c r="C29" s="87">
        <v>0.9430555555555555</v>
      </c>
      <c r="D29" s="87">
        <v>0.9576388888888889</v>
      </c>
      <c r="E29" s="86"/>
      <c r="F29" s="86">
        <v>14.4</v>
      </c>
      <c r="G29" s="86" t="s">
        <v>121</v>
      </c>
      <c r="H29" s="86" t="s">
        <v>122</v>
      </c>
      <c r="I29" s="86" t="s">
        <v>102</v>
      </c>
      <c r="J29" s="86" t="s">
        <v>103</v>
      </c>
      <c r="K29" s="88" t="s">
        <v>123</v>
      </c>
      <c r="L29" s="89"/>
      <c r="M29" s="90">
        <v>-15.0</v>
      </c>
      <c r="N29" s="86">
        <v>-0.6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46133.0</v>
      </c>
      <c r="B30" s="86" t="s">
        <v>124</v>
      </c>
      <c r="C30" s="87">
        <v>0.5729166666666666</v>
      </c>
      <c r="D30" s="87">
        <v>0.5993055555555555</v>
      </c>
      <c r="E30" s="86" t="s">
        <v>125</v>
      </c>
      <c r="F30" s="86">
        <v>20.6</v>
      </c>
      <c r="G30" s="86" t="s">
        <v>102</v>
      </c>
      <c r="H30" s="86" t="s">
        <v>103</v>
      </c>
      <c r="I30" s="86" t="s">
        <v>108</v>
      </c>
      <c r="J30" s="86" t="s">
        <v>109</v>
      </c>
      <c r="K30" s="88" t="s">
        <v>126</v>
      </c>
      <c r="L30" s="89"/>
      <c r="M30" s="90">
        <v>-15.0</v>
      </c>
      <c r="N30" s="86">
        <v>5.6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46133.0</v>
      </c>
      <c r="B31" s="86" t="s">
        <v>124</v>
      </c>
      <c r="C31" s="87">
        <v>0.65</v>
      </c>
      <c r="D31" s="87">
        <v>0.6611111111111111</v>
      </c>
      <c r="E31" s="86" t="s">
        <v>127</v>
      </c>
      <c r="F31" s="86">
        <v>3.7</v>
      </c>
      <c r="G31" s="86" t="s">
        <v>108</v>
      </c>
      <c r="H31" s="86" t="s">
        <v>109</v>
      </c>
      <c r="I31" s="86" t="s">
        <v>121</v>
      </c>
      <c r="J31" s="86" t="s">
        <v>122</v>
      </c>
      <c r="K31" s="88" t="s">
        <v>128</v>
      </c>
      <c r="L31" s="89"/>
      <c r="M31" s="90"/>
      <c r="N31" s="86">
        <v>3.7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46133.0</v>
      </c>
      <c r="B32" s="86" t="s">
        <v>124</v>
      </c>
      <c r="C32" s="87">
        <v>0.7111111111111111</v>
      </c>
      <c r="D32" s="87">
        <v>0.7138888888888889</v>
      </c>
      <c r="E32" s="86" t="s">
        <v>129</v>
      </c>
      <c r="F32" s="86">
        <v>0.6</v>
      </c>
      <c r="G32" s="86" t="s">
        <v>121</v>
      </c>
      <c r="H32" s="86" t="s">
        <v>122</v>
      </c>
      <c r="I32" s="86"/>
      <c r="J32" s="86" t="s">
        <v>130</v>
      </c>
      <c r="K32" s="88" t="s">
        <v>131</v>
      </c>
      <c r="L32" s="89"/>
      <c r="M32" s="90"/>
      <c r="N32" s="86">
        <v>0.6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46133.0</v>
      </c>
      <c r="B33" s="86" t="s">
        <v>124</v>
      </c>
      <c r="C33" s="87">
        <v>0.7284722222222222</v>
      </c>
      <c r="D33" s="87">
        <v>0.7354166666666667</v>
      </c>
      <c r="E33" s="86" t="s">
        <v>132</v>
      </c>
      <c r="F33" s="86">
        <v>3.7</v>
      </c>
      <c r="G33" s="86"/>
      <c r="H33" s="86" t="s">
        <v>130</v>
      </c>
      <c r="I33" s="86"/>
      <c r="J33" s="86" t="s">
        <v>133</v>
      </c>
      <c r="K33" s="88" t="s">
        <v>134</v>
      </c>
      <c r="L33" s="89"/>
      <c r="M33" s="89"/>
      <c r="N33" s="86">
        <v>3.7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46133.0</v>
      </c>
      <c r="B34" s="86" t="s">
        <v>124</v>
      </c>
      <c r="C34" s="87">
        <v>0.7402777777777778</v>
      </c>
      <c r="D34" s="87">
        <v>0.7423611111111111</v>
      </c>
      <c r="E34" s="86" t="s">
        <v>135</v>
      </c>
      <c r="F34" s="86">
        <v>0.6</v>
      </c>
      <c r="G34" s="86"/>
      <c r="H34" s="86" t="s">
        <v>133</v>
      </c>
      <c r="I34" s="86" t="s">
        <v>112</v>
      </c>
      <c r="J34" s="86" t="s">
        <v>113</v>
      </c>
      <c r="K34" s="88" t="s">
        <v>136</v>
      </c>
      <c r="L34" s="89"/>
      <c r="M34" s="89"/>
      <c r="N34" s="86">
        <v>0.6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46133.0</v>
      </c>
      <c r="B35" s="86" t="s">
        <v>124</v>
      </c>
      <c r="C35" s="87">
        <v>0.8375</v>
      </c>
      <c r="D35" s="87">
        <v>0.8493055555555555</v>
      </c>
      <c r="E35" s="86" t="s">
        <v>137</v>
      </c>
      <c r="F35" s="86">
        <v>4.0</v>
      </c>
      <c r="G35" s="86" t="s">
        <v>112</v>
      </c>
      <c r="H35" s="86" t="s">
        <v>113</v>
      </c>
      <c r="I35" s="86" t="s">
        <v>138</v>
      </c>
      <c r="J35" s="86" t="s">
        <v>139</v>
      </c>
      <c r="K35" s="88" t="s">
        <v>140</v>
      </c>
      <c r="L35" s="89"/>
      <c r="M35" s="90"/>
      <c r="N35" s="86">
        <v>4.0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46133.0</v>
      </c>
      <c r="B36" s="86" t="s">
        <v>124</v>
      </c>
      <c r="C36" s="87">
        <v>0.9333333333333333</v>
      </c>
      <c r="D36" s="87">
        <v>0.9513888888888888</v>
      </c>
      <c r="E36" s="86"/>
      <c r="F36" s="86">
        <v>16.4</v>
      </c>
      <c r="G36" s="86" t="s">
        <v>138</v>
      </c>
      <c r="H36" s="86" t="s">
        <v>139</v>
      </c>
      <c r="I36" s="86" t="s">
        <v>102</v>
      </c>
      <c r="J36" s="86" t="s">
        <v>103</v>
      </c>
      <c r="K36" s="88"/>
      <c r="L36" s="89"/>
      <c r="M36" s="90">
        <v>-15.0</v>
      </c>
      <c r="N36" s="86">
        <v>1.4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46134.0</v>
      </c>
      <c r="B37" s="86" t="s">
        <v>141</v>
      </c>
      <c r="C37" s="87">
        <v>0.4909722222222222</v>
      </c>
      <c r="D37" s="87">
        <v>0.5145833333333333</v>
      </c>
      <c r="E37" s="86" t="s">
        <v>142</v>
      </c>
      <c r="F37" s="86">
        <v>16.1</v>
      </c>
      <c r="G37" s="86" t="s">
        <v>102</v>
      </c>
      <c r="H37" s="86" t="s">
        <v>103</v>
      </c>
      <c r="I37" s="86" t="s">
        <v>104</v>
      </c>
      <c r="J37" s="86" t="s">
        <v>105</v>
      </c>
      <c r="K37" s="88" t="s">
        <v>143</v>
      </c>
      <c r="L37" s="89"/>
      <c r="M37" s="90">
        <v>-15.0</v>
      </c>
      <c r="N37" s="86">
        <v>1.4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46134.0</v>
      </c>
      <c r="B38" s="86" t="s">
        <v>141</v>
      </c>
      <c r="C38" s="87">
        <v>0.6361111111111111</v>
      </c>
      <c r="D38" s="87">
        <v>0.64375</v>
      </c>
      <c r="E38" s="86" t="s">
        <v>144</v>
      </c>
      <c r="F38" s="86">
        <v>4.0</v>
      </c>
      <c r="G38" s="86" t="s">
        <v>104</v>
      </c>
      <c r="H38" s="86" t="s">
        <v>105</v>
      </c>
      <c r="I38" s="86" t="s">
        <v>145</v>
      </c>
      <c r="J38" s="86" t="s">
        <v>146</v>
      </c>
      <c r="K38" s="88" t="s">
        <v>116</v>
      </c>
      <c r="L38" s="89"/>
      <c r="M38" s="90"/>
      <c r="N38" s="86">
        <v>4.0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46134.0</v>
      </c>
      <c r="B39" s="86" t="s">
        <v>141</v>
      </c>
      <c r="C39" s="87">
        <v>0.7229166666666667</v>
      </c>
      <c r="D39" s="87">
        <v>0.7340277777777777</v>
      </c>
      <c r="E39" s="86" t="s">
        <v>117</v>
      </c>
      <c r="F39" s="86">
        <v>5.5</v>
      </c>
      <c r="G39" s="86" t="s">
        <v>145</v>
      </c>
      <c r="H39" s="86" t="s">
        <v>146</v>
      </c>
      <c r="I39" s="86" t="s">
        <v>121</v>
      </c>
      <c r="J39" s="86" t="s">
        <v>122</v>
      </c>
      <c r="K39" s="88" t="s">
        <v>116</v>
      </c>
      <c r="L39" s="89"/>
      <c r="M39" s="90"/>
      <c r="N39" s="86">
        <v>5.5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46134.0</v>
      </c>
      <c r="B40" s="86" t="s">
        <v>141</v>
      </c>
      <c r="C40" s="87">
        <v>0.7409722222222223</v>
      </c>
      <c r="D40" s="87">
        <v>0.7458333333333333</v>
      </c>
      <c r="E40" s="86" t="s">
        <v>147</v>
      </c>
      <c r="F40" s="86">
        <v>2.0</v>
      </c>
      <c r="G40" s="86" t="s">
        <v>121</v>
      </c>
      <c r="H40" s="86" t="s">
        <v>122</v>
      </c>
      <c r="I40" s="86" t="s">
        <v>112</v>
      </c>
      <c r="J40" s="86" t="s">
        <v>113</v>
      </c>
      <c r="K40" s="88" t="s">
        <v>148</v>
      </c>
      <c r="L40" s="89"/>
      <c r="M40" s="90"/>
      <c r="N40" s="86">
        <v>2.0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46134.0</v>
      </c>
      <c r="B41" s="86" t="s">
        <v>141</v>
      </c>
      <c r="C41" s="87">
        <v>0.7590277777777777</v>
      </c>
      <c r="D41" s="87">
        <v>0.7701388888888889</v>
      </c>
      <c r="E41" s="86" t="s">
        <v>149</v>
      </c>
      <c r="F41" s="86">
        <v>2.1</v>
      </c>
      <c r="G41" s="86" t="s">
        <v>112</v>
      </c>
      <c r="H41" s="86" t="s">
        <v>113</v>
      </c>
      <c r="I41" s="86" t="s">
        <v>121</v>
      </c>
      <c r="J41" s="86" t="s">
        <v>122</v>
      </c>
      <c r="K41" s="88" t="s">
        <v>116</v>
      </c>
      <c r="L41" s="89"/>
      <c r="M41" s="89"/>
      <c r="N41" s="86">
        <v>2.1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46134.0</v>
      </c>
      <c r="B42" s="86" t="s">
        <v>141</v>
      </c>
      <c r="C42" s="87">
        <v>0.8659722222222223</v>
      </c>
      <c r="D42" s="87">
        <v>0.8784722222222222</v>
      </c>
      <c r="E42" s="86" t="s">
        <v>150</v>
      </c>
      <c r="F42" s="86">
        <v>2.0</v>
      </c>
      <c r="G42" s="86" t="s">
        <v>121</v>
      </c>
      <c r="H42" s="86" t="s">
        <v>122</v>
      </c>
      <c r="I42" s="86" t="s">
        <v>118</v>
      </c>
      <c r="J42" s="86" t="s">
        <v>119</v>
      </c>
      <c r="K42" s="88" t="s">
        <v>116</v>
      </c>
      <c r="L42" s="89"/>
      <c r="M42" s="89"/>
      <c r="N42" s="86">
        <v>2.0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46134.0</v>
      </c>
      <c r="B43" s="86" t="s">
        <v>141</v>
      </c>
      <c r="C43" s="87">
        <v>0.9756944444444444</v>
      </c>
      <c r="D43" s="87">
        <v>0.9881944444444445</v>
      </c>
      <c r="E43" s="86"/>
      <c r="F43" s="86">
        <v>14.6</v>
      </c>
      <c r="G43" s="86" t="s">
        <v>118</v>
      </c>
      <c r="H43" s="86" t="s">
        <v>119</v>
      </c>
      <c r="I43" s="86"/>
      <c r="J43" s="86" t="s">
        <v>151</v>
      </c>
      <c r="K43" s="88" t="s">
        <v>123</v>
      </c>
      <c r="L43" s="89"/>
      <c r="M43" s="90">
        <v>-15.0</v>
      </c>
      <c r="N43" s="86">
        <v>-0.4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46135.0</v>
      </c>
      <c r="B44" s="86" t="s">
        <v>152</v>
      </c>
      <c r="C44" s="87">
        <v>0.004166666666666667</v>
      </c>
      <c r="D44" s="87">
        <v>0.007638888888888889</v>
      </c>
      <c r="E44" s="86" t="s">
        <v>153</v>
      </c>
      <c r="F44" s="86">
        <v>1.5</v>
      </c>
      <c r="G44" s="86"/>
      <c r="H44" s="86" t="s">
        <v>151</v>
      </c>
      <c r="I44" s="86" t="s">
        <v>102</v>
      </c>
      <c r="J44" s="86" t="s">
        <v>103</v>
      </c>
      <c r="K44" s="88"/>
      <c r="L44" s="89"/>
      <c r="M44" s="89"/>
      <c r="N44" s="86">
        <v>1.5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46135.0</v>
      </c>
      <c r="B45" s="86" t="s">
        <v>152</v>
      </c>
      <c r="C45" s="87">
        <v>0.5868055555555556</v>
      </c>
      <c r="D45" s="87">
        <v>0.6194444444444445</v>
      </c>
      <c r="E45" s="86" t="s">
        <v>154</v>
      </c>
      <c r="F45" s="86">
        <v>19.3</v>
      </c>
      <c r="G45" s="86" t="s">
        <v>102</v>
      </c>
      <c r="H45" s="86" t="s">
        <v>103</v>
      </c>
      <c r="I45" s="86" t="s">
        <v>155</v>
      </c>
      <c r="J45" s="86" t="s">
        <v>156</v>
      </c>
      <c r="K45" s="88" t="s">
        <v>123</v>
      </c>
      <c r="L45" s="89"/>
      <c r="M45" s="90">
        <v>-15.0</v>
      </c>
      <c r="N45" s="86">
        <v>4.3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46135.0</v>
      </c>
      <c r="B46" s="86" t="s">
        <v>152</v>
      </c>
      <c r="C46" s="87">
        <v>0.6430555555555556</v>
      </c>
      <c r="D46" s="87">
        <v>0.65</v>
      </c>
      <c r="E46" s="86" t="s">
        <v>157</v>
      </c>
      <c r="F46" s="86">
        <v>3.1</v>
      </c>
      <c r="G46" s="86" t="s">
        <v>155</v>
      </c>
      <c r="H46" s="86" t="s">
        <v>156</v>
      </c>
      <c r="I46" s="86" t="s">
        <v>112</v>
      </c>
      <c r="J46" s="86" t="s">
        <v>113</v>
      </c>
      <c r="K46" s="88" t="s">
        <v>110</v>
      </c>
      <c r="L46" s="89"/>
      <c r="M46" s="89"/>
      <c r="N46" s="86">
        <v>3.1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46135.0</v>
      </c>
      <c r="B47" s="86" t="s">
        <v>152</v>
      </c>
      <c r="C47" s="87">
        <v>0.6847222222222222</v>
      </c>
      <c r="D47" s="87">
        <v>0.7013888888888888</v>
      </c>
      <c r="E47" s="86" t="s">
        <v>158</v>
      </c>
      <c r="F47" s="86">
        <v>6.6</v>
      </c>
      <c r="G47" s="86" t="s">
        <v>112</v>
      </c>
      <c r="H47" s="86" t="s">
        <v>113</v>
      </c>
      <c r="I47" s="86" t="s">
        <v>145</v>
      </c>
      <c r="J47" s="86" t="s">
        <v>146</v>
      </c>
      <c r="K47" s="88" t="s">
        <v>110</v>
      </c>
      <c r="L47" s="89"/>
      <c r="M47" s="90"/>
      <c r="N47" s="86">
        <v>6.6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46135.0</v>
      </c>
      <c r="B48" s="86" t="s">
        <v>152</v>
      </c>
      <c r="C48" s="87">
        <v>0.7284722222222222</v>
      </c>
      <c r="D48" s="87">
        <v>0.7381944444444445</v>
      </c>
      <c r="E48" s="86" t="s">
        <v>159</v>
      </c>
      <c r="F48" s="86">
        <v>7.2</v>
      </c>
      <c r="G48" s="86" t="s">
        <v>145</v>
      </c>
      <c r="H48" s="86" t="s">
        <v>146</v>
      </c>
      <c r="I48" s="86" t="s">
        <v>112</v>
      </c>
      <c r="J48" s="86" t="s">
        <v>113</v>
      </c>
      <c r="K48" s="88" t="s">
        <v>110</v>
      </c>
      <c r="L48" s="89"/>
      <c r="M48" s="90"/>
      <c r="N48" s="86">
        <v>7.2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46135.0</v>
      </c>
      <c r="B49" s="86" t="s">
        <v>152</v>
      </c>
      <c r="C49" s="87">
        <v>0.7493055555555556</v>
      </c>
      <c r="D49" s="87">
        <v>0.7722222222222223</v>
      </c>
      <c r="E49" s="86" t="s">
        <v>160</v>
      </c>
      <c r="F49" s="86">
        <v>11.0</v>
      </c>
      <c r="G49" s="86" t="s">
        <v>112</v>
      </c>
      <c r="H49" s="86" t="s">
        <v>113</v>
      </c>
      <c r="I49" s="86" t="s">
        <v>145</v>
      </c>
      <c r="J49" s="86" t="s">
        <v>146</v>
      </c>
      <c r="K49" s="88" t="s">
        <v>110</v>
      </c>
      <c r="L49" s="89"/>
      <c r="M49" s="89"/>
      <c r="N49" s="86">
        <v>11.0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46135.0</v>
      </c>
      <c r="B50" s="86" t="s">
        <v>152</v>
      </c>
      <c r="C50" s="87">
        <v>0.7854166666666667</v>
      </c>
      <c r="D50" s="87">
        <v>0.8034722222222223</v>
      </c>
      <c r="E50" s="86" t="s">
        <v>161</v>
      </c>
      <c r="F50" s="86">
        <v>6.3</v>
      </c>
      <c r="G50" s="86" t="s">
        <v>145</v>
      </c>
      <c r="H50" s="86" t="s">
        <v>146</v>
      </c>
      <c r="I50" s="86" t="s">
        <v>155</v>
      </c>
      <c r="J50" s="86" t="s">
        <v>156</v>
      </c>
      <c r="K50" s="88" t="s">
        <v>110</v>
      </c>
      <c r="L50" s="89"/>
      <c r="M50" s="89"/>
      <c r="N50" s="86">
        <v>6.3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46135.0</v>
      </c>
      <c r="B51" s="86" t="s">
        <v>152</v>
      </c>
      <c r="C51" s="87">
        <v>0.8673611111111111</v>
      </c>
      <c r="D51" s="87">
        <v>0.8708333333333333</v>
      </c>
      <c r="E51" s="86" t="s">
        <v>162</v>
      </c>
      <c r="F51" s="86">
        <v>1.6</v>
      </c>
      <c r="G51" s="86" t="s">
        <v>155</v>
      </c>
      <c r="H51" s="86" t="s">
        <v>156</v>
      </c>
      <c r="I51" s="86" t="s">
        <v>118</v>
      </c>
      <c r="J51" s="86" t="s">
        <v>119</v>
      </c>
      <c r="K51" s="88" t="s">
        <v>110</v>
      </c>
      <c r="L51" s="89"/>
      <c r="M51" s="90"/>
      <c r="N51" s="86">
        <v>1.6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46135.0</v>
      </c>
      <c r="B52" s="86" t="s">
        <v>152</v>
      </c>
      <c r="C52" s="87">
        <v>0.9013888888888889</v>
      </c>
      <c r="D52" s="87">
        <v>0.9069444444444444</v>
      </c>
      <c r="E52" s="86"/>
      <c r="F52" s="86">
        <v>1.8</v>
      </c>
      <c r="G52" s="86" t="s">
        <v>118</v>
      </c>
      <c r="H52" s="86" t="s">
        <v>119</v>
      </c>
      <c r="I52" s="86" t="s">
        <v>121</v>
      </c>
      <c r="J52" s="86" t="s">
        <v>122</v>
      </c>
      <c r="K52" s="88" t="s">
        <v>110</v>
      </c>
      <c r="L52" s="89"/>
      <c r="M52" s="90"/>
      <c r="N52" s="86">
        <v>1.8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46136.0</v>
      </c>
      <c r="B53" s="86" t="s">
        <v>163</v>
      </c>
      <c r="C53" s="87">
        <v>0.03680555555555556</v>
      </c>
      <c r="D53" s="87">
        <v>0.05</v>
      </c>
      <c r="E53" s="86" t="s">
        <v>164</v>
      </c>
      <c r="F53" s="86">
        <v>14.3</v>
      </c>
      <c r="G53" s="86" t="s">
        <v>121</v>
      </c>
      <c r="H53" s="86" t="s">
        <v>122</v>
      </c>
      <c r="I53" s="86" t="s">
        <v>102</v>
      </c>
      <c r="J53" s="86" t="s">
        <v>103</v>
      </c>
      <c r="K53" s="88" t="s">
        <v>165</v>
      </c>
      <c r="L53" s="89"/>
      <c r="M53" s="90">
        <v>-15.0</v>
      </c>
      <c r="N53" s="86">
        <v>-0.7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46136.0</v>
      </c>
      <c r="B54" s="86" t="s">
        <v>163</v>
      </c>
      <c r="C54" s="87">
        <v>0.5770833333333333</v>
      </c>
      <c r="D54" s="87">
        <v>0.6097222222222223</v>
      </c>
      <c r="E54" s="86" t="s">
        <v>166</v>
      </c>
      <c r="F54" s="86">
        <v>20.1</v>
      </c>
      <c r="G54" s="86" t="s">
        <v>102</v>
      </c>
      <c r="H54" s="86" t="s">
        <v>103</v>
      </c>
      <c r="I54" s="86" t="s">
        <v>167</v>
      </c>
      <c r="J54" s="86" t="s">
        <v>168</v>
      </c>
      <c r="K54" s="88" t="s">
        <v>169</v>
      </c>
      <c r="L54" s="89"/>
      <c r="M54" s="90">
        <v>-15.0</v>
      </c>
      <c r="N54" s="86">
        <v>5.1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46136.0</v>
      </c>
      <c r="B55" s="86" t="s">
        <v>163</v>
      </c>
      <c r="C55" s="87">
        <v>0.6805555555555556</v>
      </c>
      <c r="D55" s="87">
        <v>0.6868055555555556</v>
      </c>
      <c r="E55" s="86" t="s">
        <v>170</v>
      </c>
      <c r="F55" s="86">
        <v>2.2</v>
      </c>
      <c r="G55" s="86" t="s">
        <v>167</v>
      </c>
      <c r="H55" s="86" t="s">
        <v>168</v>
      </c>
      <c r="I55" s="86" t="s">
        <v>155</v>
      </c>
      <c r="J55" s="86" t="s">
        <v>156</v>
      </c>
      <c r="K55" s="88" t="s">
        <v>110</v>
      </c>
      <c r="L55" s="89"/>
      <c r="M55" s="89"/>
      <c r="N55" s="86">
        <v>2.2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46136.0</v>
      </c>
      <c r="B56" s="86" t="s">
        <v>163</v>
      </c>
      <c r="C56" s="87">
        <v>0.7861111111111111</v>
      </c>
      <c r="D56" s="87">
        <v>0.7909722222222222</v>
      </c>
      <c r="E56" s="86" t="s">
        <v>171</v>
      </c>
      <c r="F56" s="86">
        <v>2.4</v>
      </c>
      <c r="G56" s="86" t="s">
        <v>155</v>
      </c>
      <c r="H56" s="86" t="s">
        <v>156</v>
      </c>
      <c r="I56" s="86" t="s">
        <v>172</v>
      </c>
      <c r="J56" s="86" t="s">
        <v>173</v>
      </c>
      <c r="K56" s="88" t="s">
        <v>110</v>
      </c>
      <c r="L56" s="89"/>
      <c r="M56" s="89"/>
      <c r="N56" s="86">
        <v>2.4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46136.0</v>
      </c>
      <c r="B57" s="86" t="s">
        <v>163</v>
      </c>
      <c r="C57" s="87">
        <v>0.9104166666666667</v>
      </c>
      <c r="D57" s="87">
        <v>0.9347222222222222</v>
      </c>
      <c r="E57" s="93"/>
      <c r="F57" s="86">
        <v>15.8</v>
      </c>
      <c r="G57" s="86" t="s">
        <v>172</v>
      </c>
      <c r="H57" s="86" t="s">
        <v>173</v>
      </c>
      <c r="I57" s="86" t="s">
        <v>102</v>
      </c>
      <c r="J57" s="86" t="s">
        <v>103</v>
      </c>
      <c r="K57" s="88" t="s">
        <v>123</v>
      </c>
      <c r="L57" s="89"/>
      <c r="M57" s="90">
        <v>-15.0</v>
      </c>
      <c r="N57" s="86">
        <v>0.8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/>
      <c r="B58" s="86"/>
      <c r="C58" s="87"/>
      <c r="D58" s="87"/>
      <c r="E58" s="86"/>
      <c r="F58" s="86"/>
      <c r="G58" s="86"/>
      <c r="H58" s="86"/>
      <c r="I58" s="86"/>
      <c r="J58" s="86"/>
      <c r="K58" s="88"/>
      <c r="L58" s="89"/>
      <c r="M58" s="89"/>
      <c r="N58" s="89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93"/>
      <c r="J62" s="86"/>
      <c r="K62" s="94"/>
      <c r="L62" s="89"/>
      <c r="M62" s="90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93"/>
      <c r="F63" s="86"/>
      <c r="G63" s="93"/>
      <c r="H63" s="86"/>
      <c r="I63" s="86"/>
      <c r="J63" s="86"/>
      <c r="K63" s="94"/>
      <c r="L63" s="89"/>
      <c r="M63" s="89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95"/>
      <c r="B64" s="93"/>
      <c r="C64" s="96"/>
      <c r="D64" s="96"/>
      <c r="E64" s="93"/>
      <c r="F64" s="93"/>
      <c r="G64" s="93"/>
      <c r="H64" s="93"/>
      <c r="I64" s="93"/>
      <c r="J64" s="93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3"/>
      <c r="L293" s="93"/>
      <c r="M293" s="93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>
        <f t="shared" ref="N306:N499" si="2">F306+M306</f>
        <v>0</v>
      </c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si="2"/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97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0:L500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174</v>
      </c>
      <c r="B1" s="2"/>
      <c r="C1" s="2"/>
      <c r="D1" s="2"/>
      <c r="E1" s="3"/>
      <c r="F1" s="4" t="s">
        <v>1</v>
      </c>
      <c r="G1" s="5"/>
      <c r="H1" s="99">
        <v>46124.0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</v>
      </c>
      <c r="D4" s="24"/>
      <c r="E4" s="32">
        <v>0.5104166666666666</v>
      </c>
      <c r="F4" s="32">
        <v>0.4895833333333333</v>
      </c>
      <c r="G4" s="32">
        <v>0.4930555555555556</v>
      </c>
      <c r="H4" s="32">
        <v>0.4791666666666667</v>
      </c>
      <c r="I4" s="33"/>
      <c r="J4" s="33"/>
      <c r="K4" s="34" t="s">
        <v>22</v>
      </c>
      <c r="L4" s="35"/>
      <c r="M4" s="36">
        <f>SUM(M6)+M12</f>
        <v>55.84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0.8541666666666666</v>
      </c>
      <c r="D5" s="24"/>
      <c r="E5" s="32">
        <v>0.8541666666666666</v>
      </c>
      <c r="F5" s="32">
        <v>0.8611111111111112</v>
      </c>
      <c r="G5" s="32">
        <v>0.3541666666666667</v>
      </c>
      <c r="H5" s="32">
        <v>0.8333333333333334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8.5</v>
      </c>
      <c r="D6" s="24"/>
      <c r="E6" s="38">
        <v>8.25</v>
      </c>
      <c r="F6" s="38">
        <v>8.92</v>
      </c>
      <c r="G6" s="38">
        <v>8.67</v>
      </c>
      <c r="H6" s="38">
        <v>8.5</v>
      </c>
      <c r="I6" s="39"/>
      <c r="J6" s="39"/>
      <c r="K6" s="40" t="s">
        <v>175</v>
      </c>
      <c r="L6" s="41"/>
      <c r="M6" s="42">
        <f>SUM(C11:J11)</f>
        <v>55.84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176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177</v>
      </c>
      <c r="B8" s="24"/>
      <c r="C8" s="37">
        <v>0.75</v>
      </c>
      <c r="D8" s="24"/>
      <c r="E8" s="38">
        <v>0.5</v>
      </c>
      <c r="F8" s="38">
        <v>0.5</v>
      </c>
      <c r="G8" s="38">
        <v>0.25</v>
      </c>
      <c r="H8" s="38">
        <v>0.5</v>
      </c>
      <c r="I8" s="38">
        <v>2.25</v>
      </c>
      <c r="J8" s="38">
        <v>1.5</v>
      </c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178</v>
      </c>
      <c r="B9" s="24"/>
      <c r="C9" s="37">
        <v>1.5</v>
      </c>
      <c r="D9" s="24"/>
      <c r="E9" s="38">
        <v>1.0</v>
      </c>
      <c r="F9" s="38">
        <v>1.75</v>
      </c>
      <c r="G9" s="38">
        <v>1.0</v>
      </c>
      <c r="H9" s="38">
        <v>1.5</v>
      </c>
      <c r="I9" s="38"/>
      <c r="J9" s="39"/>
      <c r="K9" s="51" t="s">
        <v>31</v>
      </c>
      <c r="L9" s="52"/>
      <c r="M9" s="53">
        <f>SUM(C8:J9)</f>
        <v>13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148.2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179</v>
      </c>
      <c r="B11" s="24"/>
      <c r="C11" s="58">
        <f>SUM(C6+C7+C8+C9-C10)</f>
        <v>10.75</v>
      </c>
      <c r="D11" s="59"/>
      <c r="E11" s="60">
        <f t="shared" ref="E11:J11" si="1">SUM(E6+E7+E8+E9-E10)</f>
        <v>9.75</v>
      </c>
      <c r="F11" s="60">
        <f t="shared" si="1"/>
        <v>11.17</v>
      </c>
      <c r="G11" s="60">
        <f t="shared" si="1"/>
        <v>9.92</v>
      </c>
      <c r="H11" s="60">
        <f t="shared" si="1"/>
        <v>10.5</v>
      </c>
      <c r="I11" s="60">
        <f t="shared" si="1"/>
        <v>2.25</v>
      </c>
      <c r="J11" s="60">
        <f t="shared" si="1"/>
        <v>1.5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180</v>
      </c>
      <c r="B14" s="3"/>
      <c r="C14" s="65" t="s">
        <v>42</v>
      </c>
      <c r="D14" s="24"/>
      <c r="E14" s="70">
        <f>C8</f>
        <v>0.75</v>
      </c>
      <c r="F14" s="71" t="s">
        <v>181</v>
      </c>
      <c r="G14" s="5"/>
      <c r="H14" s="5"/>
      <c r="I14" s="24"/>
      <c r="J14" s="70">
        <f>C9</f>
        <v>1.5</v>
      </c>
      <c r="K14" s="71" t="s">
        <v>182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0.5</v>
      </c>
      <c r="F15" s="71" t="s">
        <v>92</v>
      </c>
      <c r="G15" s="5"/>
      <c r="H15" s="5"/>
      <c r="I15" s="24"/>
      <c r="J15" s="70">
        <f>E9</f>
        <v>1</v>
      </c>
      <c r="K15" s="71" t="s">
        <v>183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0.5</v>
      </c>
      <c r="F16" s="71" t="s">
        <v>92</v>
      </c>
      <c r="G16" s="5"/>
      <c r="H16" s="5"/>
      <c r="I16" s="24"/>
      <c r="J16" s="70">
        <f>F9</f>
        <v>1.75</v>
      </c>
      <c r="K16" s="71" t="s">
        <v>184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0.25</v>
      </c>
      <c r="F17" s="71" t="s">
        <v>185</v>
      </c>
      <c r="G17" s="5"/>
      <c r="H17" s="5"/>
      <c r="I17" s="24"/>
      <c r="J17" s="74">
        <v>1.0</v>
      </c>
      <c r="K17" s="71" t="s">
        <v>186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0.5</v>
      </c>
      <c r="F18" s="71" t="s">
        <v>187</v>
      </c>
      <c r="G18" s="5"/>
      <c r="H18" s="5"/>
      <c r="I18" s="24"/>
      <c r="J18" s="70">
        <f>H9</f>
        <v>1.5</v>
      </c>
      <c r="K18" s="71" t="s">
        <v>188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>
        <f>I8</f>
        <v>2.25</v>
      </c>
      <c r="F19" s="71" t="s">
        <v>189</v>
      </c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>
        <f>J8</f>
        <v>1.5</v>
      </c>
      <c r="F20" s="71" t="s">
        <v>190</v>
      </c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191</v>
      </c>
      <c r="H22" s="80" t="s">
        <v>58</v>
      </c>
      <c r="I22" s="80" t="s">
        <v>192</v>
      </c>
      <c r="J22" s="80" t="s">
        <v>60</v>
      </c>
      <c r="K22" s="81" t="s">
        <v>193</v>
      </c>
      <c r="L22" s="82" t="s">
        <v>194</v>
      </c>
      <c r="M22" s="83" t="s">
        <v>195</v>
      </c>
      <c r="N22" s="80" t="s">
        <v>64</v>
      </c>
      <c r="O22" s="13"/>
      <c r="P22" s="84" t="s">
        <v>196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46118.0</v>
      </c>
      <c r="B23" s="86" t="s">
        <v>100</v>
      </c>
      <c r="C23" s="87">
        <v>0.4847222222222222</v>
      </c>
      <c r="D23" s="87">
        <v>0.5034722222222222</v>
      </c>
      <c r="E23" s="86" t="s">
        <v>197</v>
      </c>
      <c r="F23" s="86">
        <v>15.2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198</v>
      </c>
      <c r="L23" s="89"/>
      <c r="M23" s="90">
        <v>-15.0</v>
      </c>
      <c r="N23" s="86">
        <v>0.2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46118.0</v>
      </c>
      <c r="B24" s="86" t="s">
        <v>100</v>
      </c>
      <c r="C24" s="87">
        <v>0.5777777777777777</v>
      </c>
      <c r="D24" s="87">
        <v>0.5916666666666667</v>
      </c>
      <c r="E24" s="86" t="s">
        <v>199</v>
      </c>
      <c r="F24" s="86">
        <v>6.6</v>
      </c>
      <c r="G24" s="86" t="s">
        <v>104</v>
      </c>
      <c r="H24" s="86" t="s">
        <v>105</v>
      </c>
      <c r="I24" s="86" t="s">
        <v>200</v>
      </c>
      <c r="J24" s="86" t="s">
        <v>201</v>
      </c>
      <c r="K24" s="88" t="s">
        <v>202</v>
      </c>
      <c r="L24" s="89"/>
      <c r="M24" s="89"/>
      <c r="N24" s="86">
        <v>6.6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46118.0</v>
      </c>
      <c r="B25" s="86" t="s">
        <v>100</v>
      </c>
      <c r="C25" s="87">
        <v>0.6152777777777778</v>
      </c>
      <c r="D25" s="87">
        <v>0.6194444444444445</v>
      </c>
      <c r="E25" s="86" t="s">
        <v>203</v>
      </c>
      <c r="F25" s="86">
        <v>1.3</v>
      </c>
      <c r="G25" s="86" t="s">
        <v>200</v>
      </c>
      <c r="H25" s="86" t="s">
        <v>201</v>
      </c>
      <c r="I25" s="86"/>
      <c r="J25" s="86" t="s">
        <v>204</v>
      </c>
      <c r="K25" s="88" t="s">
        <v>205</v>
      </c>
      <c r="L25" s="89"/>
      <c r="M25" s="89"/>
      <c r="N25" s="86">
        <v>1.3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46118.0</v>
      </c>
      <c r="B26" s="86" t="s">
        <v>100</v>
      </c>
      <c r="C26" s="87">
        <v>0.6479166666666667</v>
      </c>
      <c r="D26" s="87">
        <v>0.6569444444444444</v>
      </c>
      <c r="E26" s="86" t="s">
        <v>206</v>
      </c>
      <c r="F26" s="86">
        <v>4.1</v>
      </c>
      <c r="G26" s="86"/>
      <c r="H26" s="86" t="s">
        <v>204</v>
      </c>
      <c r="I26" s="86" t="s">
        <v>167</v>
      </c>
      <c r="J26" s="86" t="s">
        <v>168</v>
      </c>
      <c r="K26" s="88" t="s">
        <v>207</v>
      </c>
      <c r="L26" s="89"/>
      <c r="M26" s="89"/>
      <c r="N26" s="86">
        <v>4.1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46118.0</v>
      </c>
      <c r="B27" s="86" t="s">
        <v>100</v>
      </c>
      <c r="C27" s="87">
        <v>0.7263888888888889</v>
      </c>
      <c r="D27" s="87">
        <v>0.73125</v>
      </c>
      <c r="E27" s="86" t="s">
        <v>208</v>
      </c>
      <c r="F27" s="86">
        <v>1.4</v>
      </c>
      <c r="G27" s="86" t="s">
        <v>167</v>
      </c>
      <c r="H27" s="86" t="s">
        <v>168</v>
      </c>
      <c r="I27" s="86" t="s">
        <v>118</v>
      </c>
      <c r="J27" s="86" t="s">
        <v>119</v>
      </c>
      <c r="K27" s="88" t="s">
        <v>209</v>
      </c>
      <c r="L27" s="89"/>
      <c r="M27" s="89"/>
      <c r="N27" s="86">
        <v>1.4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46118.0</v>
      </c>
      <c r="B28" s="86" t="s">
        <v>100</v>
      </c>
      <c r="C28" s="87">
        <v>0.7409722222222223</v>
      </c>
      <c r="D28" s="87">
        <v>0.7430555555555556</v>
      </c>
      <c r="E28" s="86" t="s">
        <v>210</v>
      </c>
      <c r="F28" s="86">
        <v>1.5</v>
      </c>
      <c r="G28" s="86" t="s">
        <v>118</v>
      </c>
      <c r="H28" s="86" t="s">
        <v>119</v>
      </c>
      <c r="I28" s="86" t="s">
        <v>155</v>
      </c>
      <c r="J28" s="86" t="s">
        <v>156</v>
      </c>
      <c r="K28" s="88" t="s">
        <v>211</v>
      </c>
      <c r="L28" s="89"/>
      <c r="M28" s="89"/>
      <c r="N28" s="86">
        <v>1.5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46118.0</v>
      </c>
      <c r="B29" s="86" t="s">
        <v>100</v>
      </c>
      <c r="C29" s="87">
        <v>0.7694444444444445</v>
      </c>
      <c r="D29" s="87">
        <v>0.7763888888888889</v>
      </c>
      <c r="E29" s="86" t="s">
        <v>159</v>
      </c>
      <c r="F29" s="86">
        <v>2.6</v>
      </c>
      <c r="G29" s="86" t="s">
        <v>155</v>
      </c>
      <c r="H29" s="86" t="s">
        <v>156</v>
      </c>
      <c r="I29" s="86" t="s">
        <v>138</v>
      </c>
      <c r="J29" s="86" t="s">
        <v>139</v>
      </c>
      <c r="K29" s="88" t="s">
        <v>212</v>
      </c>
      <c r="L29" s="89"/>
      <c r="M29" s="90"/>
      <c r="N29" s="86">
        <v>2.6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46118.0</v>
      </c>
      <c r="B30" s="86" t="s">
        <v>100</v>
      </c>
      <c r="C30" s="87">
        <v>0.7875</v>
      </c>
      <c r="D30" s="87">
        <v>0.8145833333333333</v>
      </c>
      <c r="E30" s="86" t="s">
        <v>213</v>
      </c>
      <c r="F30" s="86">
        <v>10.8</v>
      </c>
      <c r="G30" s="86" t="s">
        <v>138</v>
      </c>
      <c r="H30" s="86" t="s">
        <v>139</v>
      </c>
      <c r="I30" s="86" t="s">
        <v>214</v>
      </c>
      <c r="J30" s="86" t="s">
        <v>215</v>
      </c>
      <c r="K30" s="88" t="s">
        <v>216</v>
      </c>
      <c r="L30" s="89"/>
      <c r="M30" s="90"/>
      <c r="N30" s="86">
        <v>10.8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46118.0</v>
      </c>
      <c r="B31" s="86" t="s">
        <v>100</v>
      </c>
      <c r="C31" s="87">
        <v>0.8527777777777777</v>
      </c>
      <c r="D31" s="87">
        <v>0.8708333333333333</v>
      </c>
      <c r="E31" s="86"/>
      <c r="F31" s="86">
        <v>19.1</v>
      </c>
      <c r="G31" s="86" t="s">
        <v>214</v>
      </c>
      <c r="H31" s="86" t="s">
        <v>215</v>
      </c>
      <c r="I31" s="86" t="s">
        <v>102</v>
      </c>
      <c r="J31" s="86" t="s">
        <v>103</v>
      </c>
      <c r="K31" s="88" t="s">
        <v>102</v>
      </c>
      <c r="L31" s="89"/>
      <c r="M31" s="90">
        <v>-15.0</v>
      </c>
      <c r="N31" s="86">
        <v>4.1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46119.0</v>
      </c>
      <c r="B32" s="86" t="s">
        <v>124</v>
      </c>
      <c r="C32" s="87">
        <v>0.4979166666666667</v>
      </c>
      <c r="D32" s="87">
        <v>0.5152777777777777</v>
      </c>
      <c r="E32" s="86" t="s">
        <v>117</v>
      </c>
      <c r="F32" s="86">
        <v>12.7</v>
      </c>
      <c r="G32" s="86" t="s">
        <v>102</v>
      </c>
      <c r="H32" s="86" t="s">
        <v>103</v>
      </c>
      <c r="I32" s="86" t="s">
        <v>217</v>
      </c>
      <c r="J32" s="86" t="s">
        <v>218</v>
      </c>
      <c r="K32" s="88" t="s">
        <v>219</v>
      </c>
      <c r="L32" s="89"/>
      <c r="M32" s="90">
        <v>-12.7</v>
      </c>
      <c r="N32" s="86">
        <v>0.0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46119.0</v>
      </c>
      <c r="B33" s="86" t="s">
        <v>124</v>
      </c>
      <c r="C33" s="87">
        <v>0.5222222222222223</v>
      </c>
      <c r="D33" s="87">
        <v>0.5472222222222223</v>
      </c>
      <c r="E33" s="86" t="s">
        <v>161</v>
      </c>
      <c r="F33" s="86">
        <v>9.0</v>
      </c>
      <c r="G33" s="86" t="s">
        <v>217</v>
      </c>
      <c r="H33" s="86" t="s">
        <v>218</v>
      </c>
      <c r="I33" s="86" t="s">
        <v>108</v>
      </c>
      <c r="J33" s="86" t="s">
        <v>109</v>
      </c>
      <c r="K33" s="88" t="s">
        <v>216</v>
      </c>
      <c r="L33" s="89"/>
      <c r="M33" s="89"/>
      <c r="N33" s="86">
        <v>9.0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46119.0</v>
      </c>
      <c r="B34" s="86" t="s">
        <v>124</v>
      </c>
      <c r="C34" s="87">
        <v>0.6118055555555556</v>
      </c>
      <c r="D34" s="87">
        <v>0.6208333333333333</v>
      </c>
      <c r="E34" s="86" t="s">
        <v>220</v>
      </c>
      <c r="F34" s="86">
        <v>4.8</v>
      </c>
      <c r="G34" s="86" t="s">
        <v>108</v>
      </c>
      <c r="H34" s="86" t="s">
        <v>109</v>
      </c>
      <c r="I34" s="86" t="s">
        <v>221</v>
      </c>
      <c r="J34" s="86" t="s">
        <v>222</v>
      </c>
      <c r="K34" s="88" t="s">
        <v>216</v>
      </c>
      <c r="L34" s="89"/>
      <c r="M34" s="89"/>
      <c r="N34" s="86">
        <v>4.8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46119.0</v>
      </c>
      <c r="B35" s="86" t="s">
        <v>124</v>
      </c>
      <c r="C35" s="87">
        <v>0.6569444444444444</v>
      </c>
      <c r="D35" s="87">
        <v>0.6673611111111111</v>
      </c>
      <c r="E35" s="86" t="s">
        <v>223</v>
      </c>
      <c r="F35" s="86">
        <v>6.0</v>
      </c>
      <c r="G35" s="86" t="s">
        <v>221</v>
      </c>
      <c r="H35" s="86" t="s">
        <v>222</v>
      </c>
      <c r="I35" s="86" t="s">
        <v>224</v>
      </c>
      <c r="J35" s="86" t="s">
        <v>225</v>
      </c>
      <c r="K35" s="88" t="s">
        <v>216</v>
      </c>
      <c r="L35" s="89"/>
      <c r="M35" s="90"/>
      <c r="N35" s="86">
        <v>6.0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46119.0</v>
      </c>
      <c r="B36" s="86" t="s">
        <v>124</v>
      </c>
      <c r="C36" s="87">
        <v>0.6875</v>
      </c>
      <c r="D36" s="87">
        <v>0.69375</v>
      </c>
      <c r="E36" s="86" t="s">
        <v>226</v>
      </c>
      <c r="F36" s="86">
        <v>2.0</v>
      </c>
      <c r="G36" s="86" t="s">
        <v>224</v>
      </c>
      <c r="H36" s="86" t="s">
        <v>225</v>
      </c>
      <c r="I36" s="86" t="s">
        <v>172</v>
      </c>
      <c r="J36" s="86" t="s">
        <v>173</v>
      </c>
      <c r="K36" s="88" t="s">
        <v>227</v>
      </c>
      <c r="L36" s="89"/>
      <c r="M36" s="90"/>
      <c r="N36" s="86">
        <v>2.0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46119.0</v>
      </c>
      <c r="B37" s="86" t="s">
        <v>124</v>
      </c>
      <c r="C37" s="87">
        <v>0.7277777777777777</v>
      </c>
      <c r="D37" s="87">
        <v>0.7333333333333333</v>
      </c>
      <c r="E37" s="86" t="s">
        <v>228</v>
      </c>
      <c r="F37" s="86">
        <v>1.0</v>
      </c>
      <c r="G37" s="86" t="s">
        <v>172</v>
      </c>
      <c r="H37" s="86" t="s">
        <v>173</v>
      </c>
      <c r="I37" s="86" t="s">
        <v>229</v>
      </c>
      <c r="J37" s="86" t="s">
        <v>230</v>
      </c>
      <c r="K37" s="88" t="s">
        <v>216</v>
      </c>
      <c r="L37" s="89"/>
      <c r="M37" s="89"/>
      <c r="N37" s="86">
        <v>1.0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46119.0</v>
      </c>
      <c r="B38" s="86" t="s">
        <v>124</v>
      </c>
      <c r="C38" s="87">
        <v>0.8166666666666667</v>
      </c>
      <c r="D38" s="87">
        <v>0.8208333333333333</v>
      </c>
      <c r="E38" s="86" t="s">
        <v>231</v>
      </c>
      <c r="F38" s="86">
        <v>1.7</v>
      </c>
      <c r="G38" s="86" t="s">
        <v>229</v>
      </c>
      <c r="H38" s="86" t="s">
        <v>230</v>
      </c>
      <c r="I38" s="86" t="s">
        <v>167</v>
      </c>
      <c r="J38" s="86" t="s">
        <v>168</v>
      </c>
      <c r="K38" s="88" t="s">
        <v>216</v>
      </c>
      <c r="L38" s="89"/>
      <c r="M38" s="89"/>
      <c r="N38" s="86">
        <v>1.7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46119.0</v>
      </c>
      <c r="B39" s="86" t="s">
        <v>124</v>
      </c>
      <c r="C39" s="87">
        <v>0.8513888888888889</v>
      </c>
      <c r="D39" s="87">
        <v>0.8722222222222222</v>
      </c>
      <c r="E39" s="86" t="s">
        <v>232</v>
      </c>
      <c r="F39" s="86">
        <v>14.9</v>
      </c>
      <c r="G39" s="86" t="s">
        <v>167</v>
      </c>
      <c r="H39" s="86" t="s">
        <v>168</v>
      </c>
      <c r="I39" s="86"/>
      <c r="J39" s="86" t="s">
        <v>233</v>
      </c>
      <c r="K39" s="88" t="s">
        <v>123</v>
      </c>
      <c r="L39" s="89"/>
      <c r="M39" s="90">
        <v>-15.0</v>
      </c>
      <c r="N39" s="86">
        <v>0.0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46119.0</v>
      </c>
      <c r="B40" s="86" t="s">
        <v>124</v>
      </c>
      <c r="C40" s="87">
        <v>0.8798611111111111</v>
      </c>
      <c r="D40" s="87">
        <v>0.8840277777777777</v>
      </c>
      <c r="E40" s="86"/>
      <c r="F40" s="86">
        <v>2.0</v>
      </c>
      <c r="G40" s="86"/>
      <c r="H40" s="86" t="s">
        <v>233</v>
      </c>
      <c r="I40" s="86" t="s">
        <v>102</v>
      </c>
      <c r="J40" s="86" t="s">
        <v>103</v>
      </c>
      <c r="K40" s="88" t="s">
        <v>102</v>
      </c>
      <c r="L40" s="89"/>
      <c r="M40" s="90"/>
      <c r="N40" s="86">
        <v>0.9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46120.0</v>
      </c>
      <c r="B41" s="86" t="s">
        <v>141</v>
      </c>
      <c r="C41" s="87">
        <v>0.47708333333333336</v>
      </c>
      <c r="D41" s="87">
        <v>0.49027777777777776</v>
      </c>
      <c r="E41" s="86" t="s">
        <v>234</v>
      </c>
      <c r="F41" s="86">
        <v>12.6</v>
      </c>
      <c r="G41" s="86" t="s">
        <v>102</v>
      </c>
      <c r="H41" s="86" t="s">
        <v>103</v>
      </c>
      <c r="I41" s="86" t="s">
        <v>217</v>
      </c>
      <c r="J41" s="86" t="s">
        <v>218</v>
      </c>
      <c r="K41" s="88" t="s">
        <v>216</v>
      </c>
      <c r="L41" s="89"/>
      <c r="M41" s="90">
        <v>-12.6</v>
      </c>
      <c r="N41" s="86">
        <v>0.0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46120.0</v>
      </c>
      <c r="B42" s="86" t="s">
        <v>141</v>
      </c>
      <c r="C42" s="87">
        <v>0.5118055555555555</v>
      </c>
      <c r="D42" s="87">
        <v>0.5118055555555555</v>
      </c>
      <c r="E42" s="86" t="s">
        <v>235</v>
      </c>
      <c r="F42" s="86">
        <v>0.5</v>
      </c>
      <c r="G42" s="86" t="s">
        <v>217</v>
      </c>
      <c r="H42" s="86" t="s">
        <v>218</v>
      </c>
      <c r="I42" s="86" t="s">
        <v>236</v>
      </c>
      <c r="J42" s="86" t="s">
        <v>237</v>
      </c>
      <c r="K42" s="88" t="s">
        <v>238</v>
      </c>
      <c r="L42" s="89"/>
      <c r="M42" s="89"/>
      <c r="N42" s="86">
        <v>0.5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46120.0</v>
      </c>
      <c r="B43" s="86" t="s">
        <v>141</v>
      </c>
      <c r="C43" s="87">
        <v>0.5152777777777777</v>
      </c>
      <c r="D43" s="87">
        <v>0.5263888888888889</v>
      </c>
      <c r="E43" s="86" t="s">
        <v>117</v>
      </c>
      <c r="F43" s="86">
        <v>3.1</v>
      </c>
      <c r="G43" s="86" t="s">
        <v>236</v>
      </c>
      <c r="H43" s="86" t="s">
        <v>237</v>
      </c>
      <c r="I43" s="86" t="s">
        <v>239</v>
      </c>
      <c r="J43" s="86" t="s">
        <v>240</v>
      </c>
      <c r="K43" s="88" t="s">
        <v>241</v>
      </c>
      <c r="L43" s="89"/>
      <c r="M43" s="89"/>
      <c r="N43" s="86">
        <v>3.1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46120.0</v>
      </c>
      <c r="B44" s="86" t="s">
        <v>141</v>
      </c>
      <c r="C44" s="87">
        <v>0.5333333333333333</v>
      </c>
      <c r="D44" s="87">
        <v>0.5388888888888889</v>
      </c>
      <c r="E44" s="86" t="s">
        <v>213</v>
      </c>
      <c r="F44" s="86">
        <v>2.8</v>
      </c>
      <c r="G44" s="86" t="s">
        <v>239</v>
      </c>
      <c r="H44" s="86" t="s">
        <v>240</v>
      </c>
      <c r="I44" s="86" t="s">
        <v>138</v>
      </c>
      <c r="J44" s="86" t="s">
        <v>139</v>
      </c>
      <c r="K44" s="88" t="s">
        <v>216</v>
      </c>
      <c r="L44" s="89"/>
      <c r="M44" s="90"/>
      <c r="N44" s="86">
        <v>2.8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46120.0</v>
      </c>
      <c r="B45" s="86" t="s">
        <v>141</v>
      </c>
      <c r="C45" s="87">
        <v>0.5770833333333333</v>
      </c>
      <c r="D45" s="87">
        <v>0.5930555555555556</v>
      </c>
      <c r="E45" s="86" t="s">
        <v>242</v>
      </c>
      <c r="F45" s="86">
        <v>6.5</v>
      </c>
      <c r="G45" s="86" t="s">
        <v>138</v>
      </c>
      <c r="H45" s="86" t="s">
        <v>139</v>
      </c>
      <c r="I45" s="86" t="s">
        <v>243</v>
      </c>
      <c r="J45" s="86" t="s">
        <v>244</v>
      </c>
      <c r="K45" s="88" t="s">
        <v>216</v>
      </c>
      <c r="L45" s="89"/>
      <c r="M45" s="89"/>
      <c r="N45" s="86">
        <v>6.5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46120.0</v>
      </c>
      <c r="B46" s="86" t="s">
        <v>141</v>
      </c>
      <c r="C46" s="87">
        <v>0.6583333333333333</v>
      </c>
      <c r="D46" s="87">
        <v>0.6611111111111111</v>
      </c>
      <c r="E46" s="86" t="s">
        <v>245</v>
      </c>
      <c r="F46" s="86">
        <v>1.6</v>
      </c>
      <c r="G46" s="86" t="s">
        <v>243</v>
      </c>
      <c r="H46" s="86" t="s">
        <v>244</v>
      </c>
      <c r="I46" s="86" t="s">
        <v>246</v>
      </c>
      <c r="J46" s="86" t="s">
        <v>247</v>
      </c>
      <c r="K46" s="88" t="s">
        <v>248</v>
      </c>
      <c r="L46" s="89"/>
      <c r="M46" s="90"/>
      <c r="N46" s="86">
        <v>1.6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46120.0</v>
      </c>
      <c r="B47" s="86" t="s">
        <v>141</v>
      </c>
      <c r="C47" s="87">
        <v>0.6868055555555556</v>
      </c>
      <c r="D47" s="87">
        <v>0.6916666666666667</v>
      </c>
      <c r="E47" s="86" t="s">
        <v>249</v>
      </c>
      <c r="F47" s="86">
        <v>2.0</v>
      </c>
      <c r="G47" s="86" t="s">
        <v>246</v>
      </c>
      <c r="H47" s="86" t="s">
        <v>247</v>
      </c>
      <c r="I47" s="86" t="s">
        <v>250</v>
      </c>
      <c r="J47" s="86" t="s">
        <v>251</v>
      </c>
      <c r="K47" s="88" t="s">
        <v>216</v>
      </c>
      <c r="L47" s="89"/>
      <c r="M47" s="89"/>
      <c r="N47" s="86">
        <v>2.0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46120.0</v>
      </c>
      <c r="B48" s="86" t="s">
        <v>141</v>
      </c>
      <c r="C48" s="87">
        <v>0.725</v>
      </c>
      <c r="D48" s="87">
        <v>0.7298611111111111</v>
      </c>
      <c r="E48" s="86" t="s">
        <v>252</v>
      </c>
      <c r="F48" s="86">
        <v>2.1</v>
      </c>
      <c r="G48" s="86" t="s">
        <v>250</v>
      </c>
      <c r="H48" s="86" t="s">
        <v>251</v>
      </c>
      <c r="I48" s="86" t="s">
        <v>253</v>
      </c>
      <c r="J48" s="86" t="s">
        <v>254</v>
      </c>
      <c r="K48" s="88" t="s">
        <v>255</v>
      </c>
      <c r="L48" s="89"/>
      <c r="M48" s="90"/>
      <c r="N48" s="86">
        <v>2.1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46120.0</v>
      </c>
      <c r="B49" s="86" t="s">
        <v>141</v>
      </c>
      <c r="C49" s="87">
        <v>0.7979166666666667</v>
      </c>
      <c r="D49" s="87">
        <v>0.8027777777777778</v>
      </c>
      <c r="E49" s="86" t="s">
        <v>256</v>
      </c>
      <c r="F49" s="86">
        <v>3.2</v>
      </c>
      <c r="G49" s="86" t="s">
        <v>253</v>
      </c>
      <c r="H49" s="86" t="s">
        <v>254</v>
      </c>
      <c r="I49" s="86" t="s">
        <v>257</v>
      </c>
      <c r="J49" s="86" t="s">
        <v>258</v>
      </c>
      <c r="K49" s="88" t="s">
        <v>216</v>
      </c>
      <c r="L49" s="89"/>
      <c r="M49" s="90"/>
      <c r="N49" s="86">
        <v>3.2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46120.0</v>
      </c>
      <c r="B50" s="86" t="s">
        <v>141</v>
      </c>
      <c r="C50" s="87">
        <v>0.8618055555555556</v>
      </c>
      <c r="D50" s="87">
        <v>0.8798611111111111</v>
      </c>
      <c r="E50" s="86" t="s">
        <v>115</v>
      </c>
      <c r="F50" s="86">
        <v>13.2</v>
      </c>
      <c r="G50" s="86" t="s">
        <v>257</v>
      </c>
      <c r="H50" s="86" t="s">
        <v>258</v>
      </c>
      <c r="I50" s="86"/>
      <c r="J50" s="86" t="s">
        <v>259</v>
      </c>
      <c r="K50" s="88" t="s">
        <v>123</v>
      </c>
      <c r="L50" s="89"/>
      <c r="M50" s="90">
        <v>-15.0</v>
      </c>
      <c r="N50" s="86">
        <v>0.0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46120.0</v>
      </c>
      <c r="B51" s="86" t="s">
        <v>141</v>
      </c>
      <c r="C51" s="87">
        <v>0.8888888888888888</v>
      </c>
      <c r="D51" s="87">
        <v>0.8916666666666667</v>
      </c>
      <c r="E51" s="86" t="s">
        <v>260</v>
      </c>
      <c r="F51" s="86">
        <v>1.2</v>
      </c>
      <c r="G51" s="86"/>
      <c r="H51" s="86" t="s">
        <v>259</v>
      </c>
      <c r="I51" s="86"/>
      <c r="J51" s="86" t="s">
        <v>233</v>
      </c>
      <c r="K51" s="88" t="s">
        <v>102</v>
      </c>
      <c r="L51" s="89"/>
      <c r="M51" s="89"/>
      <c r="N51" s="86">
        <v>0.0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46120.0</v>
      </c>
      <c r="B52" s="86" t="s">
        <v>141</v>
      </c>
      <c r="C52" s="87">
        <v>0.9055555555555556</v>
      </c>
      <c r="D52" s="87">
        <v>0.9076388888888889</v>
      </c>
      <c r="E52" s="93"/>
      <c r="F52" s="86">
        <v>1.9</v>
      </c>
      <c r="G52" s="86"/>
      <c r="H52" s="86" t="s">
        <v>233</v>
      </c>
      <c r="I52" s="86" t="s">
        <v>102</v>
      </c>
      <c r="J52" s="86" t="s">
        <v>103</v>
      </c>
      <c r="K52" s="88"/>
      <c r="L52" s="89"/>
      <c r="M52" s="90"/>
      <c r="N52" s="86">
        <v>1.9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46121.0</v>
      </c>
      <c r="B53" s="86" t="s">
        <v>152</v>
      </c>
      <c r="C53" s="87">
        <v>0.4756944444444444</v>
      </c>
      <c r="D53" s="87">
        <v>0.49444444444444446</v>
      </c>
      <c r="E53" s="86" t="s">
        <v>261</v>
      </c>
      <c r="F53" s="86">
        <v>13.2</v>
      </c>
      <c r="G53" s="86" t="s">
        <v>102</v>
      </c>
      <c r="H53" s="86" t="s">
        <v>103</v>
      </c>
      <c r="I53" s="86" t="s">
        <v>112</v>
      </c>
      <c r="J53" s="86" t="s">
        <v>113</v>
      </c>
      <c r="K53" s="88" t="s">
        <v>216</v>
      </c>
      <c r="L53" s="89"/>
      <c r="M53" s="90">
        <v>-13.2</v>
      </c>
      <c r="N53" s="86">
        <v>0.0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46121.0</v>
      </c>
      <c r="B54" s="86" t="s">
        <v>152</v>
      </c>
      <c r="C54" s="87">
        <v>0.5263888888888889</v>
      </c>
      <c r="D54" s="87">
        <v>0.5326388888888889</v>
      </c>
      <c r="E54" s="86" t="s">
        <v>262</v>
      </c>
      <c r="F54" s="86">
        <v>2.7</v>
      </c>
      <c r="G54" s="86" t="s">
        <v>112</v>
      </c>
      <c r="H54" s="86" t="s">
        <v>113</v>
      </c>
      <c r="I54" s="86" t="s">
        <v>263</v>
      </c>
      <c r="J54" s="86" t="s">
        <v>264</v>
      </c>
      <c r="K54" s="88" t="s">
        <v>216</v>
      </c>
      <c r="L54" s="89"/>
      <c r="M54" s="89"/>
      <c r="N54" s="86">
        <v>2.7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46121.0</v>
      </c>
      <c r="B55" s="86" t="s">
        <v>152</v>
      </c>
      <c r="C55" s="87">
        <v>0.5444444444444444</v>
      </c>
      <c r="D55" s="87">
        <v>0.5604166666666667</v>
      </c>
      <c r="E55" s="86" t="s">
        <v>265</v>
      </c>
      <c r="F55" s="86">
        <v>7.9</v>
      </c>
      <c r="G55" s="86" t="s">
        <v>263</v>
      </c>
      <c r="H55" s="86" t="s">
        <v>264</v>
      </c>
      <c r="I55" s="86" t="s">
        <v>243</v>
      </c>
      <c r="J55" s="86" t="s">
        <v>244</v>
      </c>
      <c r="K55" s="88" t="s">
        <v>216</v>
      </c>
      <c r="L55" s="89"/>
      <c r="M55" s="89"/>
      <c r="N55" s="86">
        <v>7.9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46121.0</v>
      </c>
      <c r="B56" s="86" t="s">
        <v>152</v>
      </c>
      <c r="C56" s="87">
        <v>0.6472222222222223</v>
      </c>
      <c r="D56" s="87">
        <v>0.6527777777777778</v>
      </c>
      <c r="E56" s="86" t="s">
        <v>266</v>
      </c>
      <c r="F56" s="86">
        <v>2.5</v>
      </c>
      <c r="G56" s="86" t="s">
        <v>243</v>
      </c>
      <c r="H56" s="86" t="s">
        <v>244</v>
      </c>
      <c r="I56" s="86" t="s">
        <v>253</v>
      </c>
      <c r="J56" s="86" t="s">
        <v>254</v>
      </c>
      <c r="K56" s="88" t="s">
        <v>267</v>
      </c>
      <c r="L56" s="89"/>
      <c r="M56" s="89"/>
      <c r="N56" s="86">
        <v>2.5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46121.0</v>
      </c>
      <c r="B57" s="86" t="s">
        <v>152</v>
      </c>
      <c r="C57" s="87">
        <v>0.6722222222222223</v>
      </c>
      <c r="D57" s="87">
        <v>0.6777777777777778</v>
      </c>
      <c r="E57" s="86" t="s">
        <v>249</v>
      </c>
      <c r="F57" s="86">
        <v>2.2</v>
      </c>
      <c r="G57" s="86" t="s">
        <v>253</v>
      </c>
      <c r="H57" s="86" t="s">
        <v>254</v>
      </c>
      <c r="I57" s="86" t="s">
        <v>118</v>
      </c>
      <c r="J57" s="86" t="s">
        <v>119</v>
      </c>
      <c r="K57" s="88" t="s">
        <v>216</v>
      </c>
      <c r="L57" s="89"/>
      <c r="M57" s="89"/>
      <c r="N57" s="86">
        <v>2.2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46121.0</v>
      </c>
      <c r="B58" s="86" t="s">
        <v>152</v>
      </c>
      <c r="C58" s="87">
        <v>0.7111111111111111</v>
      </c>
      <c r="D58" s="87">
        <v>0.7173611111111111</v>
      </c>
      <c r="E58" s="86" t="s">
        <v>268</v>
      </c>
      <c r="F58" s="86">
        <v>1.0</v>
      </c>
      <c r="G58" s="86" t="s">
        <v>118</v>
      </c>
      <c r="H58" s="86" t="s">
        <v>119</v>
      </c>
      <c r="I58" s="86" t="s">
        <v>269</v>
      </c>
      <c r="J58" s="86" t="s">
        <v>270</v>
      </c>
      <c r="K58" s="88" t="s">
        <v>216</v>
      </c>
      <c r="L58" s="89"/>
      <c r="M58" s="89"/>
      <c r="N58" s="86">
        <v>1.0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46121.0</v>
      </c>
      <c r="B59" s="86" t="s">
        <v>152</v>
      </c>
      <c r="C59" s="87">
        <v>0.7333333333333333</v>
      </c>
      <c r="D59" s="87">
        <v>0.7368055555555556</v>
      </c>
      <c r="E59" s="86" t="s">
        <v>271</v>
      </c>
      <c r="F59" s="86">
        <v>1.9</v>
      </c>
      <c r="G59" s="86" t="s">
        <v>269</v>
      </c>
      <c r="H59" s="86" t="s">
        <v>270</v>
      </c>
      <c r="I59" s="86" t="s">
        <v>172</v>
      </c>
      <c r="J59" s="86" t="s">
        <v>173</v>
      </c>
      <c r="K59" s="88" t="s">
        <v>216</v>
      </c>
      <c r="L59" s="89"/>
      <c r="M59" s="89"/>
      <c r="N59" s="86">
        <v>1.9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46121.0</v>
      </c>
      <c r="B60" s="86" t="s">
        <v>152</v>
      </c>
      <c r="C60" s="87">
        <v>0.7777777777777778</v>
      </c>
      <c r="D60" s="87">
        <v>0.7826388888888889</v>
      </c>
      <c r="E60" s="86" t="s">
        <v>129</v>
      </c>
      <c r="F60" s="86">
        <v>2.0</v>
      </c>
      <c r="G60" s="86" t="s">
        <v>172</v>
      </c>
      <c r="H60" s="86" t="s">
        <v>173</v>
      </c>
      <c r="I60" s="86" t="s">
        <v>224</v>
      </c>
      <c r="J60" s="86" t="s">
        <v>225</v>
      </c>
      <c r="K60" s="88" t="s">
        <v>216</v>
      </c>
      <c r="L60" s="89"/>
      <c r="M60" s="89"/>
      <c r="N60" s="86">
        <v>2.0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46121.0</v>
      </c>
      <c r="B61" s="86" t="s">
        <v>152</v>
      </c>
      <c r="C61" s="87">
        <v>0.7972222222222223</v>
      </c>
      <c r="D61" s="87">
        <v>0.8013888888888889</v>
      </c>
      <c r="E61" s="86" t="s">
        <v>272</v>
      </c>
      <c r="F61" s="86">
        <v>1.0</v>
      </c>
      <c r="G61" s="86" t="s">
        <v>224</v>
      </c>
      <c r="H61" s="86" t="s">
        <v>225</v>
      </c>
      <c r="I61" s="86" t="s">
        <v>108</v>
      </c>
      <c r="J61" s="86" t="s">
        <v>109</v>
      </c>
      <c r="K61" s="88" t="s">
        <v>216</v>
      </c>
      <c r="L61" s="89"/>
      <c r="M61" s="89"/>
      <c r="N61" s="86">
        <v>1.0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46121.0</v>
      </c>
      <c r="B62" s="86" t="s">
        <v>152</v>
      </c>
      <c r="C62" s="87">
        <v>0.8548611111111111</v>
      </c>
      <c r="D62" s="87">
        <v>0.8791666666666667</v>
      </c>
      <c r="E62" s="86"/>
      <c r="F62" s="86">
        <v>20.3</v>
      </c>
      <c r="G62" s="86" t="s">
        <v>108</v>
      </c>
      <c r="H62" s="86" t="s">
        <v>109</v>
      </c>
      <c r="I62" s="86" t="s">
        <v>102</v>
      </c>
      <c r="J62" s="86" t="s">
        <v>103</v>
      </c>
      <c r="K62" s="88" t="s">
        <v>123</v>
      </c>
      <c r="L62" s="89"/>
      <c r="M62" s="90">
        <v>-15.0</v>
      </c>
      <c r="N62" s="86">
        <v>4.3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46122.0</v>
      </c>
      <c r="B63" s="86" t="s">
        <v>163</v>
      </c>
      <c r="C63" s="87">
        <v>0.4597222222222222</v>
      </c>
      <c r="D63" s="87">
        <v>0.4777777777777778</v>
      </c>
      <c r="E63" s="86" t="s">
        <v>273</v>
      </c>
      <c r="F63" s="86">
        <v>13.2</v>
      </c>
      <c r="G63" s="86" t="s">
        <v>102</v>
      </c>
      <c r="H63" s="86" t="s">
        <v>103</v>
      </c>
      <c r="I63" s="86" t="s">
        <v>112</v>
      </c>
      <c r="J63" s="86" t="s">
        <v>113</v>
      </c>
      <c r="K63" s="88" t="s">
        <v>274</v>
      </c>
      <c r="L63" s="89"/>
      <c r="M63" s="90">
        <v>-13.2</v>
      </c>
      <c r="N63" s="86">
        <v>0.0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>
        <v>46122.0</v>
      </c>
      <c r="B64" s="86" t="s">
        <v>163</v>
      </c>
      <c r="C64" s="87">
        <v>0.5055555555555555</v>
      </c>
      <c r="D64" s="87">
        <v>0.5076388888888889</v>
      </c>
      <c r="E64" s="86" t="s">
        <v>275</v>
      </c>
      <c r="F64" s="86">
        <v>0.5</v>
      </c>
      <c r="G64" s="86" t="s">
        <v>112</v>
      </c>
      <c r="H64" s="86" t="s">
        <v>113</v>
      </c>
      <c r="I64" s="86" t="s">
        <v>217</v>
      </c>
      <c r="J64" s="86" t="s">
        <v>218</v>
      </c>
      <c r="K64" s="88" t="s">
        <v>216</v>
      </c>
      <c r="L64" s="89"/>
      <c r="M64" s="89"/>
      <c r="N64" s="86">
        <v>0.5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85">
        <v>46122.0</v>
      </c>
      <c r="B65" s="86" t="s">
        <v>163</v>
      </c>
      <c r="C65" s="87">
        <v>0.5097222222222222</v>
      </c>
      <c r="D65" s="87">
        <v>0.5263888888888889</v>
      </c>
      <c r="E65" s="86" t="s">
        <v>276</v>
      </c>
      <c r="F65" s="86">
        <v>8.6</v>
      </c>
      <c r="G65" s="86" t="s">
        <v>217</v>
      </c>
      <c r="H65" s="86" t="s">
        <v>218</v>
      </c>
      <c r="I65" s="86" t="s">
        <v>246</v>
      </c>
      <c r="J65" s="86" t="s">
        <v>247</v>
      </c>
      <c r="K65" s="88" t="s">
        <v>216</v>
      </c>
      <c r="L65" s="89"/>
      <c r="M65" s="89"/>
      <c r="N65" s="86">
        <v>8.6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85">
        <v>46122.0</v>
      </c>
      <c r="B66" s="86" t="s">
        <v>163</v>
      </c>
      <c r="C66" s="87">
        <v>0.5694444444444444</v>
      </c>
      <c r="D66" s="87">
        <v>0.5736111111111111</v>
      </c>
      <c r="E66" s="86" t="s">
        <v>262</v>
      </c>
      <c r="F66" s="86">
        <v>1.6</v>
      </c>
      <c r="G66" s="86" t="s">
        <v>246</v>
      </c>
      <c r="H66" s="86" t="s">
        <v>247</v>
      </c>
      <c r="I66" s="86" t="s">
        <v>243</v>
      </c>
      <c r="J66" s="86" t="s">
        <v>244</v>
      </c>
      <c r="K66" s="88" t="s">
        <v>216</v>
      </c>
      <c r="L66" s="89"/>
      <c r="M66" s="89"/>
      <c r="N66" s="86">
        <v>1.6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85">
        <v>46122.0</v>
      </c>
      <c r="B67" s="86" t="s">
        <v>163</v>
      </c>
      <c r="C67" s="87">
        <v>0.5854166666666667</v>
      </c>
      <c r="D67" s="87">
        <v>0.59375</v>
      </c>
      <c r="E67" s="86" t="s">
        <v>277</v>
      </c>
      <c r="F67" s="86">
        <v>4.0</v>
      </c>
      <c r="G67" s="86" t="s">
        <v>243</v>
      </c>
      <c r="H67" s="86" t="s">
        <v>244</v>
      </c>
      <c r="I67" s="86" t="s">
        <v>155</v>
      </c>
      <c r="J67" s="86" t="s">
        <v>156</v>
      </c>
      <c r="K67" s="88" t="s">
        <v>216</v>
      </c>
      <c r="L67" s="89"/>
      <c r="M67" s="89"/>
      <c r="N67" s="86">
        <v>4.0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85">
        <v>46122.0</v>
      </c>
      <c r="B68" s="86" t="s">
        <v>163</v>
      </c>
      <c r="C68" s="87">
        <v>0.6388888888888888</v>
      </c>
      <c r="D68" s="87">
        <v>0.6430555555555556</v>
      </c>
      <c r="E68" s="86" t="s">
        <v>278</v>
      </c>
      <c r="F68" s="86">
        <v>1.4</v>
      </c>
      <c r="G68" s="86" t="s">
        <v>155</v>
      </c>
      <c r="H68" s="86" t="s">
        <v>156</v>
      </c>
      <c r="I68" s="86" t="s">
        <v>257</v>
      </c>
      <c r="J68" s="86" t="s">
        <v>258</v>
      </c>
      <c r="K68" s="88" t="s">
        <v>216</v>
      </c>
      <c r="L68" s="89"/>
      <c r="M68" s="89"/>
      <c r="N68" s="86">
        <v>1.4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85">
        <v>46122.0</v>
      </c>
      <c r="B69" s="86" t="s">
        <v>163</v>
      </c>
      <c r="C69" s="87">
        <v>0.6597222222222222</v>
      </c>
      <c r="D69" s="87">
        <v>0.6701388888888888</v>
      </c>
      <c r="E69" s="86" t="s">
        <v>210</v>
      </c>
      <c r="F69" s="86">
        <v>4.7</v>
      </c>
      <c r="G69" s="86" t="s">
        <v>257</v>
      </c>
      <c r="H69" s="86" t="s">
        <v>258</v>
      </c>
      <c r="I69" s="86" t="s">
        <v>145</v>
      </c>
      <c r="J69" s="86" t="s">
        <v>146</v>
      </c>
      <c r="K69" s="88" t="s">
        <v>216</v>
      </c>
      <c r="L69" s="89"/>
      <c r="M69" s="89"/>
      <c r="N69" s="86">
        <v>4.7</v>
      </c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85">
        <v>46122.0</v>
      </c>
      <c r="B70" s="86" t="s">
        <v>163</v>
      </c>
      <c r="C70" s="87">
        <v>0.6965277777777777</v>
      </c>
      <c r="D70" s="87">
        <v>0.7041666666666667</v>
      </c>
      <c r="E70" s="86" t="s">
        <v>231</v>
      </c>
      <c r="F70" s="86">
        <v>2.8</v>
      </c>
      <c r="G70" s="86" t="s">
        <v>145</v>
      </c>
      <c r="H70" s="86" t="s">
        <v>146</v>
      </c>
      <c r="I70" s="86" t="s">
        <v>138</v>
      </c>
      <c r="J70" s="86" t="s">
        <v>139</v>
      </c>
      <c r="K70" s="88" t="s">
        <v>216</v>
      </c>
      <c r="L70" s="89"/>
      <c r="M70" s="89"/>
      <c r="N70" s="86">
        <v>2.8</v>
      </c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85">
        <v>46122.0</v>
      </c>
      <c r="B71" s="86" t="s">
        <v>163</v>
      </c>
      <c r="C71" s="87">
        <v>0.7347222222222223</v>
      </c>
      <c r="D71" s="87">
        <v>0.7465277777777778</v>
      </c>
      <c r="E71" s="86" t="s">
        <v>115</v>
      </c>
      <c r="F71" s="86">
        <v>4.2</v>
      </c>
      <c r="G71" s="86" t="s">
        <v>138</v>
      </c>
      <c r="H71" s="86" t="s">
        <v>139</v>
      </c>
      <c r="I71" s="86" t="s">
        <v>253</v>
      </c>
      <c r="J71" s="86" t="s">
        <v>254</v>
      </c>
      <c r="K71" s="88" t="s">
        <v>267</v>
      </c>
      <c r="L71" s="89"/>
      <c r="M71" s="89"/>
      <c r="N71" s="86">
        <v>4.2</v>
      </c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85">
        <v>46122.0</v>
      </c>
      <c r="B72" s="86" t="s">
        <v>163</v>
      </c>
      <c r="C72" s="87">
        <v>0.7555555555555555</v>
      </c>
      <c r="D72" s="87">
        <v>0.7652777777777777</v>
      </c>
      <c r="E72" s="86" t="s">
        <v>278</v>
      </c>
      <c r="F72" s="86">
        <v>3.2</v>
      </c>
      <c r="G72" s="86" t="s">
        <v>253</v>
      </c>
      <c r="H72" s="86" t="s">
        <v>254</v>
      </c>
      <c r="I72" s="86" t="s">
        <v>172</v>
      </c>
      <c r="J72" s="86" t="s">
        <v>173</v>
      </c>
      <c r="K72" s="88" t="s">
        <v>216</v>
      </c>
      <c r="L72" s="89"/>
      <c r="M72" s="89"/>
      <c r="N72" s="86">
        <v>3.2</v>
      </c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85">
        <v>46122.0</v>
      </c>
      <c r="B73" s="86" t="s">
        <v>163</v>
      </c>
      <c r="C73" s="87">
        <v>0.7819444444444444</v>
      </c>
      <c r="D73" s="87">
        <v>0.7923611111111111</v>
      </c>
      <c r="E73" s="86" t="s">
        <v>117</v>
      </c>
      <c r="F73" s="86">
        <v>6.7</v>
      </c>
      <c r="G73" s="86" t="s">
        <v>172</v>
      </c>
      <c r="H73" s="86" t="s">
        <v>173</v>
      </c>
      <c r="I73" s="86" t="s">
        <v>279</v>
      </c>
      <c r="J73" s="86" t="s">
        <v>280</v>
      </c>
      <c r="K73" s="88" t="s">
        <v>281</v>
      </c>
      <c r="L73" s="89"/>
      <c r="M73" s="89"/>
      <c r="N73" s="86">
        <v>6.7</v>
      </c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85">
        <v>46122.0</v>
      </c>
      <c r="B74" s="86" t="s">
        <v>163</v>
      </c>
      <c r="C74" s="87">
        <v>0.7993055555555556</v>
      </c>
      <c r="D74" s="87">
        <v>0.8048611111111111</v>
      </c>
      <c r="E74" s="86" t="s">
        <v>282</v>
      </c>
      <c r="F74" s="86">
        <v>3.3</v>
      </c>
      <c r="G74" s="86" t="s">
        <v>279</v>
      </c>
      <c r="H74" s="86" t="s">
        <v>280</v>
      </c>
      <c r="I74" s="86" t="s">
        <v>112</v>
      </c>
      <c r="J74" s="86" t="s">
        <v>113</v>
      </c>
      <c r="K74" s="88" t="s">
        <v>216</v>
      </c>
      <c r="L74" s="89"/>
      <c r="M74" s="89"/>
      <c r="N74" s="86">
        <v>3.3</v>
      </c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85">
        <v>46122.0</v>
      </c>
      <c r="B75" s="86" t="s">
        <v>163</v>
      </c>
      <c r="C75" s="87">
        <v>0.8298611111111112</v>
      </c>
      <c r="D75" s="87">
        <v>0.8444444444444444</v>
      </c>
      <c r="E75" s="86" t="s">
        <v>283</v>
      </c>
      <c r="F75" s="86">
        <v>11.3</v>
      </c>
      <c r="G75" s="86" t="s">
        <v>112</v>
      </c>
      <c r="H75" s="86" t="s">
        <v>113</v>
      </c>
      <c r="I75" s="93"/>
      <c r="J75" s="86" t="s">
        <v>233</v>
      </c>
      <c r="K75" s="88" t="s">
        <v>102</v>
      </c>
      <c r="L75" s="89"/>
      <c r="M75" s="90">
        <v>-13.3</v>
      </c>
      <c r="N75" s="86">
        <v>0.0</v>
      </c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85">
        <v>46122.0</v>
      </c>
      <c r="B76" s="86" t="s">
        <v>163</v>
      </c>
      <c r="C76" s="87">
        <v>0.8548611111111111</v>
      </c>
      <c r="D76" s="87">
        <v>0.8576388888888888</v>
      </c>
      <c r="E76" s="93"/>
      <c r="F76" s="86">
        <v>2.0</v>
      </c>
      <c r="G76" s="93"/>
      <c r="H76" s="86" t="s">
        <v>233</v>
      </c>
      <c r="I76" s="86" t="s">
        <v>102</v>
      </c>
      <c r="J76" s="86" t="s">
        <v>103</v>
      </c>
      <c r="K76" s="94"/>
      <c r="L76" s="89"/>
      <c r="M76" s="89"/>
      <c r="N76" s="86">
        <v>0.0</v>
      </c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284</v>
      </c>
      <c r="B1" s="2"/>
      <c r="C1" s="2"/>
      <c r="D1" s="2"/>
      <c r="E1" s="3"/>
      <c r="F1" s="4" t="s">
        <v>1</v>
      </c>
      <c r="G1" s="5"/>
      <c r="H1" s="99">
        <v>46131.0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0.6041666666666666</v>
      </c>
      <c r="F4" s="32">
        <v>0.4895833333333333</v>
      </c>
      <c r="G4" s="32">
        <v>0.5069444444444444</v>
      </c>
      <c r="H4" s="32">
        <v>0.6076388888888888</v>
      </c>
      <c r="I4" s="33"/>
      <c r="J4" s="33"/>
      <c r="K4" s="34" t="s">
        <v>22</v>
      </c>
      <c r="L4" s="35"/>
      <c r="M4" s="36">
        <f>SUM(M6)+M12</f>
        <v>59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0.9513888888888888</v>
      </c>
      <c r="D5" s="24"/>
      <c r="E5" s="32">
        <v>0.9270833333333334</v>
      </c>
      <c r="F5" s="32">
        <v>0.96875</v>
      </c>
      <c r="G5" s="32">
        <v>0.9854166666666667</v>
      </c>
      <c r="H5" s="32">
        <v>0.8958333333333334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10.33</v>
      </c>
      <c r="D6" s="24"/>
      <c r="E6" s="38">
        <v>7.75</v>
      </c>
      <c r="F6" s="38">
        <v>11.5</v>
      </c>
      <c r="G6" s="38">
        <v>11.5</v>
      </c>
      <c r="H6" s="38">
        <v>6.92</v>
      </c>
      <c r="I6" s="39"/>
      <c r="J6" s="39"/>
      <c r="K6" s="40" t="s">
        <v>285</v>
      </c>
      <c r="L6" s="41"/>
      <c r="M6" s="42">
        <f>SUM(C11:J11)</f>
        <v>59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286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287</v>
      </c>
      <c r="B8" s="24"/>
      <c r="C8" s="37">
        <v>0.5</v>
      </c>
      <c r="D8" s="24"/>
      <c r="E8" s="38">
        <v>1.5</v>
      </c>
      <c r="F8" s="38">
        <v>0.25</v>
      </c>
      <c r="G8" s="38">
        <v>0.75</v>
      </c>
      <c r="H8" s="38">
        <v>2.0</v>
      </c>
      <c r="I8" s="39"/>
      <c r="J8" s="39"/>
      <c r="K8" s="49" t="s">
        <v>29</v>
      </c>
      <c r="L8" s="24"/>
      <c r="M8" s="50">
        <v>12.51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288</v>
      </c>
      <c r="B9" s="24"/>
      <c r="C9" s="37">
        <v>0.5</v>
      </c>
      <c r="D9" s="24"/>
      <c r="E9" s="38">
        <v>1.0</v>
      </c>
      <c r="F9" s="38">
        <v>1.0</v>
      </c>
      <c r="G9" s="38">
        <v>1.5</v>
      </c>
      <c r="H9" s="38">
        <v>1.0</v>
      </c>
      <c r="I9" s="38"/>
      <c r="J9" s="38">
        <v>1.0</v>
      </c>
      <c r="K9" s="51" t="s">
        <v>31</v>
      </c>
      <c r="L9" s="52"/>
      <c r="M9" s="53">
        <f>SUM(C8:J9)</f>
        <v>11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144.1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289</v>
      </c>
      <c r="B11" s="24"/>
      <c r="C11" s="58">
        <f>SUM(C6+C7+C8+C9-C10)</f>
        <v>11.33</v>
      </c>
      <c r="D11" s="59"/>
      <c r="E11" s="60">
        <f t="shared" ref="E11:J11" si="1">SUM(E6+E7+E8+E9-E10)</f>
        <v>10.25</v>
      </c>
      <c r="F11" s="60">
        <f t="shared" si="1"/>
        <v>12.75</v>
      </c>
      <c r="G11" s="60">
        <f t="shared" si="1"/>
        <v>13.75</v>
      </c>
      <c r="H11" s="60">
        <f t="shared" si="1"/>
        <v>9.92</v>
      </c>
      <c r="I11" s="60">
        <f t="shared" si="1"/>
        <v>0</v>
      </c>
      <c r="J11" s="60">
        <f t="shared" si="1"/>
        <v>1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290</v>
      </c>
      <c r="B14" s="3"/>
      <c r="C14" s="65" t="s">
        <v>42</v>
      </c>
      <c r="D14" s="24"/>
      <c r="E14" s="70">
        <f>C8</f>
        <v>0.5</v>
      </c>
      <c r="F14" s="71" t="s">
        <v>291</v>
      </c>
      <c r="G14" s="5"/>
      <c r="H14" s="5"/>
      <c r="I14" s="24"/>
      <c r="J14" s="70">
        <f>C9</f>
        <v>0.5</v>
      </c>
      <c r="K14" s="71" t="s">
        <v>292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293</v>
      </c>
      <c r="G15" s="5"/>
      <c r="H15" s="5"/>
      <c r="I15" s="24"/>
      <c r="J15" s="70">
        <f>E9</f>
        <v>1</v>
      </c>
      <c r="K15" s="71" t="s">
        <v>294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0.25</v>
      </c>
      <c r="F16" s="71" t="s">
        <v>295</v>
      </c>
      <c r="G16" s="5"/>
      <c r="H16" s="5"/>
      <c r="I16" s="24"/>
      <c r="J16" s="70">
        <f>F9</f>
        <v>1</v>
      </c>
      <c r="K16" s="71" t="s">
        <v>296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0.75</v>
      </c>
      <c r="F17" s="71" t="s">
        <v>297</v>
      </c>
      <c r="G17" s="5"/>
      <c r="H17" s="5"/>
      <c r="I17" s="24"/>
      <c r="J17" s="74">
        <v>1.5</v>
      </c>
      <c r="K17" s="71" t="s">
        <v>298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2</v>
      </c>
      <c r="F18" s="71" t="s">
        <v>299</v>
      </c>
      <c r="G18" s="5"/>
      <c r="H18" s="5"/>
      <c r="I18" s="24"/>
      <c r="J18" s="70">
        <f>H9</f>
        <v>1</v>
      </c>
      <c r="K18" s="71" t="s">
        <v>300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</v>
      </c>
      <c r="K20" s="71" t="s">
        <v>301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302</v>
      </c>
      <c r="H22" s="80" t="s">
        <v>58</v>
      </c>
      <c r="I22" s="80" t="s">
        <v>303</v>
      </c>
      <c r="J22" s="80" t="s">
        <v>60</v>
      </c>
      <c r="K22" s="81" t="s">
        <v>304</v>
      </c>
      <c r="L22" s="82" t="s">
        <v>305</v>
      </c>
      <c r="M22" s="83" t="s">
        <v>306</v>
      </c>
      <c r="N22" s="80" t="s">
        <v>64</v>
      </c>
      <c r="O22" s="13"/>
      <c r="P22" s="84" t="s">
        <v>307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46125.0</v>
      </c>
      <c r="B23" s="86" t="s">
        <v>100</v>
      </c>
      <c r="C23" s="87">
        <v>0.4930555555555556</v>
      </c>
      <c r="D23" s="87">
        <v>0.5236111111111111</v>
      </c>
      <c r="E23" s="86" t="s">
        <v>308</v>
      </c>
      <c r="F23" s="86">
        <v>15.8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309</v>
      </c>
      <c r="L23" s="89"/>
      <c r="M23" s="90">
        <v>-15.8</v>
      </c>
      <c r="N23" s="86">
        <v>0.0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46125.0</v>
      </c>
      <c r="B24" s="86" t="s">
        <v>100</v>
      </c>
      <c r="C24" s="87">
        <v>0.6201388888888889</v>
      </c>
      <c r="D24" s="87">
        <v>0.6354166666666666</v>
      </c>
      <c r="E24" s="86" t="s">
        <v>310</v>
      </c>
      <c r="F24" s="86">
        <v>6.1</v>
      </c>
      <c r="G24" s="86" t="s">
        <v>104</v>
      </c>
      <c r="H24" s="86" t="s">
        <v>105</v>
      </c>
      <c r="I24" s="86" t="s">
        <v>200</v>
      </c>
      <c r="J24" s="86" t="s">
        <v>201</v>
      </c>
      <c r="K24" s="88" t="s">
        <v>140</v>
      </c>
      <c r="L24" s="89"/>
      <c r="M24" s="89"/>
      <c r="N24" s="86">
        <v>6.1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46125.0</v>
      </c>
      <c r="B25" s="86" t="s">
        <v>100</v>
      </c>
      <c r="C25" s="87">
        <v>0.6875</v>
      </c>
      <c r="D25" s="87">
        <v>0.6930555555555555</v>
      </c>
      <c r="E25" s="86" t="s">
        <v>234</v>
      </c>
      <c r="F25" s="86">
        <v>1.8</v>
      </c>
      <c r="G25" s="86" t="s">
        <v>200</v>
      </c>
      <c r="H25" s="86" t="s">
        <v>201</v>
      </c>
      <c r="I25" s="86" t="s">
        <v>243</v>
      </c>
      <c r="J25" s="86" t="s">
        <v>244</v>
      </c>
      <c r="K25" s="88" t="s">
        <v>140</v>
      </c>
      <c r="L25" s="89"/>
      <c r="M25" s="89"/>
      <c r="N25" s="86">
        <v>1.8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46125.0</v>
      </c>
      <c r="B26" s="86" t="s">
        <v>100</v>
      </c>
      <c r="C26" s="87">
        <v>0.7145833333333333</v>
      </c>
      <c r="D26" s="87">
        <v>0.7368055555555556</v>
      </c>
      <c r="E26" s="86" t="s">
        <v>132</v>
      </c>
      <c r="F26" s="86">
        <v>9.8</v>
      </c>
      <c r="G26" s="86" t="s">
        <v>243</v>
      </c>
      <c r="H26" s="86" t="s">
        <v>244</v>
      </c>
      <c r="I26" s="86" t="s">
        <v>311</v>
      </c>
      <c r="J26" s="86" t="s">
        <v>312</v>
      </c>
      <c r="K26" s="88" t="s">
        <v>313</v>
      </c>
      <c r="L26" s="89"/>
      <c r="M26" s="89"/>
      <c r="N26" s="86">
        <v>9.8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46125.0</v>
      </c>
      <c r="B27" s="86" t="s">
        <v>100</v>
      </c>
      <c r="C27" s="87">
        <v>0.7416666666666667</v>
      </c>
      <c r="D27" s="87">
        <v>0.7465277777777778</v>
      </c>
      <c r="E27" s="86" t="s">
        <v>314</v>
      </c>
      <c r="F27" s="86">
        <v>1.8</v>
      </c>
      <c r="G27" s="86" t="s">
        <v>311</v>
      </c>
      <c r="H27" s="86" t="s">
        <v>312</v>
      </c>
      <c r="I27" s="86" t="s">
        <v>279</v>
      </c>
      <c r="J27" s="86" t="s">
        <v>280</v>
      </c>
      <c r="K27" s="88" t="s">
        <v>315</v>
      </c>
      <c r="L27" s="89"/>
      <c r="M27" s="89"/>
      <c r="N27" s="86">
        <v>1.8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46125.0</v>
      </c>
      <c r="B28" s="86" t="s">
        <v>100</v>
      </c>
      <c r="C28" s="87">
        <v>0.86875</v>
      </c>
      <c r="D28" s="87">
        <v>0.88125</v>
      </c>
      <c r="E28" s="86" t="s">
        <v>206</v>
      </c>
      <c r="F28" s="86">
        <v>7.5</v>
      </c>
      <c r="G28" s="86" t="s">
        <v>279</v>
      </c>
      <c r="H28" s="86" t="s">
        <v>280</v>
      </c>
      <c r="I28" s="86" t="s">
        <v>138</v>
      </c>
      <c r="J28" s="86" t="s">
        <v>139</v>
      </c>
      <c r="K28" s="88" t="s">
        <v>316</v>
      </c>
      <c r="L28" s="89"/>
      <c r="M28" s="89"/>
      <c r="N28" s="86">
        <v>7.5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46125.0</v>
      </c>
      <c r="B29" s="86" t="s">
        <v>100</v>
      </c>
      <c r="C29" s="87">
        <v>0.9506944444444444</v>
      </c>
      <c r="D29" s="87">
        <v>0.96875</v>
      </c>
      <c r="E29" s="86" t="s">
        <v>317</v>
      </c>
      <c r="F29" s="86">
        <v>15.0</v>
      </c>
      <c r="G29" s="86" t="s">
        <v>138</v>
      </c>
      <c r="H29" s="86" t="s">
        <v>139</v>
      </c>
      <c r="I29" s="86"/>
      <c r="J29" s="86" t="s">
        <v>151</v>
      </c>
      <c r="K29" s="88" t="s">
        <v>318</v>
      </c>
      <c r="L29" s="89"/>
      <c r="M29" s="90">
        <v>-15.0</v>
      </c>
      <c r="N29" s="86">
        <v>0.0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46125.0</v>
      </c>
      <c r="B30" s="86" t="s">
        <v>100</v>
      </c>
      <c r="C30" s="87">
        <v>0.9736111111111111</v>
      </c>
      <c r="D30" s="87">
        <v>0.9763888888888889</v>
      </c>
      <c r="E30" s="86"/>
      <c r="F30" s="86">
        <v>1.6</v>
      </c>
      <c r="G30" s="86"/>
      <c r="H30" s="86" t="s">
        <v>151</v>
      </c>
      <c r="I30" s="86" t="s">
        <v>102</v>
      </c>
      <c r="J30" s="86" t="s">
        <v>103</v>
      </c>
      <c r="K30" s="88"/>
      <c r="L30" s="89"/>
      <c r="M30" s="90"/>
      <c r="N30" s="86">
        <v>1.6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46126.0</v>
      </c>
      <c r="B31" s="86" t="s">
        <v>124</v>
      </c>
      <c r="C31" s="87">
        <v>0.5770833333333333</v>
      </c>
      <c r="D31" s="87">
        <v>0.6020833333333333</v>
      </c>
      <c r="E31" s="86" t="s">
        <v>319</v>
      </c>
      <c r="F31" s="86">
        <v>15.9</v>
      </c>
      <c r="G31" s="86"/>
      <c r="H31" s="86" t="s">
        <v>233</v>
      </c>
      <c r="I31" s="86" t="s">
        <v>167</v>
      </c>
      <c r="J31" s="86" t="s">
        <v>168</v>
      </c>
      <c r="K31" s="88" t="s">
        <v>140</v>
      </c>
      <c r="L31" s="89"/>
      <c r="M31" s="90">
        <v>-15.0</v>
      </c>
      <c r="N31" s="86">
        <v>0.9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46126.0</v>
      </c>
      <c r="B32" s="86" t="s">
        <v>124</v>
      </c>
      <c r="C32" s="87">
        <v>0.6708333333333333</v>
      </c>
      <c r="D32" s="87">
        <v>0.6875</v>
      </c>
      <c r="E32" s="86" t="s">
        <v>320</v>
      </c>
      <c r="F32" s="86">
        <v>6.2</v>
      </c>
      <c r="G32" s="86" t="s">
        <v>167</v>
      </c>
      <c r="H32" s="86" t="s">
        <v>168</v>
      </c>
      <c r="I32" s="86" t="s">
        <v>138</v>
      </c>
      <c r="J32" s="86" t="s">
        <v>139</v>
      </c>
      <c r="K32" s="88" t="s">
        <v>321</v>
      </c>
      <c r="L32" s="89"/>
      <c r="M32" s="90"/>
      <c r="N32" s="86">
        <v>6.2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46126.0</v>
      </c>
      <c r="B33" s="86" t="s">
        <v>124</v>
      </c>
      <c r="C33" s="87">
        <v>0.7277777777777777</v>
      </c>
      <c r="D33" s="87">
        <v>0.7430555555555556</v>
      </c>
      <c r="E33" s="86" t="s">
        <v>276</v>
      </c>
      <c r="F33" s="86">
        <v>5.6</v>
      </c>
      <c r="G33" s="86" t="s">
        <v>138</v>
      </c>
      <c r="H33" s="86" t="s">
        <v>139</v>
      </c>
      <c r="I33" s="86" t="s">
        <v>279</v>
      </c>
      <c r="J33" s="86" t="s">
        <v>280</v>
      </c>
      <c r="K33" s="88" t="s">
        <v>322</v>
      </c>
      <c r="L33" s="89"/>
      <c r="M33" s="89"/>
      <c r="N33" s="86">
        <v>5.6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46126.0</v>
      </c>
      <c r="B34" s="86" t="s">
        <v>124</v>
      </c>
      <c r="C34" s="87">
        <v>0.7861111111111111</v>
      </c>
      <c r="D34" s="87">
        <v>0.8</v>
      </c>
      <c r="E34" s="86" t="s">
        <v>323</v>
      </c>
      <c r="F34" s="86">
        <v>7.8</v>
      </c>
      <c r="G34" s="86" t="s">
        <v>279</v>
      </c>
      <c r="H34" s="86" t="s">
        <v>280</v>
      </c>
      <c r="I34" s="86" t="s">
        <v>145</v>
      </c>
      <c r="J34" s="86" t="s">
        <v>146</v>
      </c>
      <c r="K34" s="88" t="s">
        <v>324</v>
      </c>
      <c r="L34" s="89"/>
      <c r="M34" s="89"/>
      <c r="N34" s="86">
        <v>7.8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46126.0</v>
      </c>
      <c r="B35" s="86" t="s">
        <v>124</v>
      </c>
      <c r="C35" s="87">
        <v>0.8222222222222222</v>
      </c>
      <c r="D35" s="87">
        <v>0.8381944444444445</v>
      </c>
      <c r="E35" s="86" t="s">
        <v>325</v>
      </c>
      <c r="F35" s="86">
        <v>6.8</v>
      </c>
      <c r="G35" s="86" t="s">
        <v>145</v>
      </c>
      <c r="H35" s="86" t="s">
        <v>146</v>
      </c>
      <c r="I35" s="86" t="s">
        <v>121</v>
      </c>
      <c r="J35" s="86" t="s">
        <v>122</v>
      </c>
      <c r="K35" s="88" t="s">
        <v>110</v>
      </c>
      <c r="L35" s="89"/>
      <c r="M35" s="90"/>
      <c r="N35" s="86">
        <v>6.8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46126.0</v>
      </c>
      <c r="B36" s="86" t="s">
        <v>124</v>
      </c>
      <c r="C36" s="87">
        <v>0.9243055555555556</v>
      </c>
      <c r="D36" s="87">
        <v>0.94375</v>
      </c>
      <c r="E36" s="86"/>
      <c r="F36" s="86">
        <v>14.5</v>
      </c>
      <c r="G36" s="86" t="s">
        <v>121</v>
      </c>
      <c r="H36" s="86" t="s">
        <v>122</v>
      </c>
      <c r="I36" s="86" t="s">
        <v>102</v>
      </c>
      <c r="J36" s="86" t="s">
        <v>103</v>
      </c>
      <c r="K36" s="88" t="s">
        <v>318</v>
      </c>
      <c r="L36" s="89"/>
      <c r="M36" s="90">
        <v>-15.0</v>
      </c>
      <c r="N36" s="86">
        <v>-0.5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46127.0</v>
      </c>
      <c r="B37" s="86" t="s">
        <v>141</v>
      </c>
      <c r="C37" s="87">
        <v>0.4701388888888889</v>
      </c>
      <c r="D37" s="87">
        <v>0.49027777777777776</v>
      </c>
      <c r="E37" s="86" t="s">
        <v>147</v>
      </c>
      <c r="F37" s="86">
        <v>15.1</v>
      </c>
      <c r="G37" s="86" t="s">
        <v>102</v>
      </c>
      <c r="H37" s="86" t="s">
        <v>103</v>
      </c>
      <c r="I37" s="86" t="s">
        <v>104</v>
      </c>
      <c r="J37" s="86" t="s">
        <v>105</v>
      </c>
      <c r="K37" s="88" t="s">
        <v>326</v>
      </c>
      <c r="L37" s="89"/>
      <c r="M37" s="90">
        <v>-15.0</v>
      </c>
      <c r="N37" s="86">
        <v>0.1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46127.0</v>
      </c>
      <c r="B38" s="86" t="s">
        <v>141</v>
      </c>
      <c r="C38" s="87">
        <v>0.5034722222222222</v>
      </c>
      <c r="D38" s="87">
        <v>0.5069444444444444</v>
      </c>
      <c r="E38" s="86" t="s">
        <v>327</v>
      </c>
      <c r="F38" s="86">
        <v>0.7</v>
      </c>
      <c r="G38" s="86" t="s">
        <v>104</v>
      </c>
      <c r="H38" s="86" t="s">
        <v>105</v>
      </c>
      <c r="I38" s="86" t="s">
        <v>263</v>
      </c>
      <c r="J38" s="86" t="s">
        <v>264</v>
      </c>
      <c r="K38" s="88" t="s">
        <v>328</v>
      </c>
      <c r="L38" s="89"/>
      <c r="M38" s="89"/>
      <c r="N38" s="86">
        <v>0.7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46127.0</v>
      </c>
      <c r="B39" s="86" t="s">
        <v>141</v>
      </c>
      <c r="C39" s="87">
        <v>0.5458333333333333</v>
      </c>
      <c r="D39" s="87">
        <v>0.5527777777777778</v>
      </c>
      <c r="E39" s="86" t="s">
        <v>329</v>
      </c>
      <c r="F39" s="86">
        <v>3.4</v>
      </c>
      <c r="G39" s="86" t="s">
        <v>263</v>
      </c>
      <c r="H39" s="86" t="s">
        <v>264</v>
      </c>
      <c r="I39" s="86" t="s">
        <v>330</v>
      </c>
      <c r="J39" s="86" t="s">
        <v>237</v>
      </c>
      <c r="K39" s="88" t="s">
        <v>331</v>
      </c>
      <c r="L39" s="89"/>
      <c r="M39" s="90"/>
      <c r="N39" s="86">
        <v>3.4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46127.0</v>
      </c>
      <c r="B40" s="86" t="s">
        <v>141</v>
      </c>
      <c r="C40" s="87">
        <v>0.5736111111111111</v>
      </c>
      <c r="D40" s="87">
        <v>0.5847222222222223</v>
      </c>
      <c r="E40" s="86" t="s">
        <v>115</v>
      </c>
      <c r="F40" s="86">
        <v>4.6</v>
      </c>
      <c r="G40" s="86" t="s">
        <v>330</v>
      </c>
      <c r="H40" s="86" t="s">
        <v>237</v>
      </c>
      <c r="I40" s="86" t="s">
        <v>167</v>
      </c>
      <c r="J40" s="86" t="s">
        <v>168</v>
      </c>
      <c r="K40" s="88" t="s">
        <v>332</v>
      </c>
      <c r="L40" s="89"/>
      <c r="M40" s="90"/>
      <c r="N40" s="86">
        <v>4.6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46127.0</v>
      </c>
      <c r="B41" s="86" t="s">
        <v>141</v>
      </c>
      <c r="C41" s="87">
        <v>0.59375</v>
      </c>
      <c r="D41" s="87">
        <v>0.6013888888888889</v>
      </c>
      <c r="E41" s="86" t="s">
        <v>333</v>
      </c>
      <c r="F41" s="86">
        <v>3.3</v>
      </c>
      <c r="G41" s="86" t="s">
        <v>167</v>
      </c>
      <c r="H41" s="86" t="s">
        <v>168</v>
      </c>
      <c r="I41" s="86" t="s">
        <v>243</v>
      </c>
      <c r="J41" s="86" t="s">
        <v>244</v>
      </c>
      <c r="K41" s="88" t="s">
        <v>334</v>
      </c>
      <c r="L41" s="89"/>
      <c r="M41" s="90"/>
      <c r="N41" s="86">
        <v>3.3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46127.0</v>
      </c>
      <c r="B42" s="86" t="s">
        <v>141</v>
      </c>
      <c r="C42" s="87">
        <v>0.6340277777777777</v>
      </c>
      <c r="D42" s="87">
        <v>0.6402777777777777</v>
      </c>
      <c r="E42" s="86" t="s">
        <v>223</v>
      </c>
      <c r="F42" s="86">
        <v>3.2</v>
      </c>
      <c r="G42" s="86" t="s">
        <v>243</v>
      </c>
      <c r="H42" s="86" t="s">
        <v>244</v>
      </c>
      <c r="I42" s="86" t="s">
        <v>167</v>
      </c>
      <c r="J42" s="86" t="s">
        <v>168</v>
      </c>
      <c r="K42" s="88" t="s">
        <v>331</v>
      </c>
      <c r="L42" s="89"/>
      <c r="M42" s="89"/>
      <c r="N42" s="86">
        <v>3.2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46127.0</v>
      </c>
      <c r="B43" s="86" t="s">
        <v>141</v>
      </c>
      <c r="C43" s="87">
        <v>0.6604166666666667</v>
      </c>
      <c r="D43" s="87">
        <v>0.6729166666666667</v>
      </c>
      <c r="E43" s="86" t="s">
        <v>203</v>
      </c>
      <c r="F43" s="86">
        <v>4.9</v>
      </c>
      <c r="G43" s="86" t="s">
        <v>167</v>
      </c>
      <c r="H43" s="86" t="s">
        <v>168</v>
      </c>
      <c r="I43" s="86" t="s">
        <v>214</v>
      </c>
      <c r="J43" s="86" t="s">
        <v>215</v>
      </c>
      <c r="K43" s="88" t="s">
        <v>331</v>
      </c>
      <c r="L43" s="89"/>
      <c r="M43" s="89"/>
      <c r="N43" s="86">
        <v>4.9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46127.0</v>
      </c>
      <c r="B44" s="86" t="s">
        <v>141</v>
      </c>
      <c r="C44" s="87">
        <v>0.7013888888888888</v>
      </c>
      <c r="D44" s="87">
        <v>0.7076388888888889</v>
      </c>
      <c r="E44" s="86" t="s">
        <v>158</v>
      </c>
      <c r="F44" s="86">
        <v>2.5</v>
      </c>
      <c r="G44" s="86" t="s">
        <v>214</v>
      </c>
      <c r="H44" s="86" t="s">
        <v>215</v>
      </c>
      <c r="I44" s="86" t="s">
        <v>172</v>
      </c>
      <c r="J44" s="86" t="s">
        <v>173</v>
      </c>
      <c r="K44" s="88" t="s">
        <v>331</v>
      </c>
      <c r="L44" s="89"/>
      <c r="M44" s="90"/>
      <c r="N44" s="86">
        <v>2.5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46127.0</v>
      </c>
      <c r="B45" s="86" t="s">
        <v>141</v>
      </c>
      <c r="C45" s="87">
        <v>0.7347222222222223</v>
      </c>
      <c r="D45" s="87">
        <v>0.7520833333333333</v>
      </c>
      <c r="E45" s="86" t="s">
        <v>260</v>
      </c>
      <c r="F45" s="86">
        <v>5.8</v>
      </c>
      <c r="G45" s="86" t="s">
        <v>172</v>
      </c>
      <c r="H45" s="86" t="s">
        <v>173</v>
      </c>
      <c r="I45" s="86" t="s">
        <v>335</v>
      </c>
      <c r="J45" s="86" t="s">
        <v>336</v>
      </c>
      <c r="K45" s="88" t="s">
        <v>337</v>
      </c>
      <c r="L45" s="89"/>
      <c r="M45" s="89"/>
      <c r="N45" s="86">
        <v>5.8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46127.0</v>
      </c>
      <c r="B46" s="86" t="s">
        <v>141</v>
      </c>
      <c r="C46" s="87">
        <v>0.7659722222222223</v>
      </c>
      <c r="D46" s="87">
        <v>0.7743055555555556</v>
      </c>
      <c r="E46" s="86" t="s">
        <v>338</v>
      </c>
      <c r="F46" s="86">
        <v>3.4</v>
      </c>
      <c r="G46" s="86" t="s">
        <v>335</v>
      </c>
      <c r="H46" s="86" t="s">
        <v>336</v>
      </c>
      <c r="I46" s="86" t="s">
        <v>121</v>
      </c>
      <c r="J46" s="86" t="s">
        <v>122</v>
      </c>
      <c r="K46" s="88" t="s">
        <v>339</v>
      </c>
      <c r="L46" s="89"/>
      <c r="M46" s="90"/>
      <c r="N46" s="86">
        <v>3.4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46127.0</v>
      </c>
      <c r="B47" s="86" t="s">
        <v>141</v>
      </c>
      <c r="C47" s="87">
        <v>0.9034722222222222</v>
      </c>
      <c r="D47" s="87">
        <v>0.9152777777777777</v>
      </c>
      <c r="E47" s="86" t="s">
        <v>340</v>
      </c>
      <c r="F47" s="86">
        <v>5.1</v>
      </c>
      <c r="G47" s="86" t="s">
        <v>121</v>
      </c>
      <c r="H47" s="86" t="s">
        <v>122</v>
      </c>
      <c r="I47" s="86" t="s">
        <v>250</v>
      </c>
      <c r="J47" s="86" t="s">
        <v>251</v>
      </c>
      <c r="K47" s="88" t="s">
        <v>341</v>
      </c>
      <c r="L47" s="89"/>
      <c r="M47" s="89"/>
      <c r="N47" s="86">
        <v>5.1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46127.0</v>
      </c>
      <c r="B48" s="86" t="s">
        <v>141</v>
      </c>
      <c r="C48" s="87">
        <v>0.9680555555555556</v>
      </c>
      <c r="D48" s="87">
        <v>0.99375</v>
      </c>
      <c r="E48" s="86" t="s">
        <v>132</v>
      </c>
      <c r="F48" s="86">
        <v>17.6</v>
      </c>
      <c r="G48" s="86" t="s">
        <v>250</v>
      </c>
      <c r="H48" s="86" t="s">
        <v>251</v>
      </c>
      <c r="I48" s="86"/>
      <c r="J48" s="86" t="s">
        <v>342</v>
      </c>
      <c r="K48" s="88" t="s">
        <v>318</v>
      </c>
      <c r="L48" s="89"/>
      <c r="M48" s="90">
        <v>-15.0</v>
      </c>
      <c r="N48" s="86">
        <v>2.6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46127.0</v>
      </c>
      <c r="B49" s="86" t="s">
        <v>141</v>
      </c>
      <c r="C49" s="87">
        <v>0.9986111111111111</v>
      </c>
      <c r="D49" s="87">
        <v>0.001388888888888889</v>
      </c>
      <c r="E49" s="86" t="s">
        <v>343</v>
      </c>
      <c r="F49" s="86">
        <v>2.0</v>
      </c>
      <c r="G49" s="86"/>
      <c r="H49" s="86" t="s">
        <v>342</v>
      </c>
      <c r="I49" s="86" t="s">
        <v>102</v>
      </c>
      <c r="J49" s="86" t="s">
        <v>103</v>
      </c>
      <c r="K49" s="88"/>
      <c r="L49" s="89"/>
      <c r="M49" s="90"/>
      <c r="N49" s="86">
        <v>2.0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46128.0</v>
      </c>
      <c r="B50" s="86" t="s">
        <v>152</v>
      </c>
      <c r="C50" s="87">
        <v>0.48680555555555555</v>
      </c>
      <c r="D50" s="87">
        <v>0.5083333333333333</v>
      </c>
      <c r="E50" s="86" t="s">
        <v>344</v>
      </c>
      <c r="F50" s="86">
        <v>15.6</v>
      </c>
      <c r="G50" s="86" t="s">
        <v>102</v>
      </c>
      <c r="H50" s="86" t="s">
        <v>103</v>
      </c>
      <c r="I50" s="86" t="s">
        <v>104</v>
      </c>
      <c r="J50" s="86" t="s">
        <v>105</v>
      </c>
      <c r="K50" s="88" t="s">
        <v>345</v>
      </c>
      <c r="L50" s="89"/>
      <c r="M50" s="90">
        <v>-15.0</v>
      </c>
      <c r="N50" s="86">
        <v>0.6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46128.0</v>
      </c>
      <c r="B51" s="86" t="s">
        <v>152</v>
      </c>
      <c r="C51" s="87">
        <v>0.6256944444444444</v>
      </c>
      <c r="D51" s="87">
        <v>0.6305555555555555</v>
      </c>
      <c r="E51" s="86" t="s">
        <v>346</v>
      </c>
      <c r="F51" s="86">
        <v>2.0</v>
      </c>
      <c r="G51" s="86" t="s">
        <v>104</v>
      </c>
      <c r="H51" s="86" t="s">
        <v>105</v>
      </c>
      <c r="I51" s="86" t="s">
        <v>335</v>
      </c>
      <c r="J51" s="86" t="s">
        <v>347</v>
      </c>
      <c r="K51" s="88" t="s">
        <v>348</v>
      </c>
      <c r="L51" s="89"/>
      <c r="M51" s="89"/>
      <c r="N51" s="86">
        <v>2.0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46128.0</v>
      </c>
      <c r="B52" s="86" t="s">
        <v>152</v>
      </c>
      <c r="C52" s="87">
        <v>0.6368055555555555</v>
      </c>
      <c r="D52" s="87">
        <v>0.6402777777777777</v>
      </c>
      <c r="E52" s="86" t="s">
        <v>283</v>
      </c>
      <c r="F52" s="86">
        <v>1.3</v>
      </c>
      <c r="G52" s="86" t="s">
        <v>335</v>
      </c>
      <c r="H52" s="86" t="s">
        <v>347</v>
      </c>
      <c r="I52" s="86" t="s">
        <v>138</v>
      </c>
      <c r="J52" s="86" t="s">
        <v>139</v>
      </c>
      <c r="K52" s="88" t="s">
        <v>349</v>
      </c>
      <c r="L52" s="89"/>
      <c r="M52" s="90"/>
      <c r="N52" s="86">
        <v>1.3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46128.0</v>
      </c>
      <c r="B53" s="86" t="s">
        <v>152</v>
      </c>
      <c r="C53" s="87">
        <v>0.6506944444444445</v>
      </c>
      <c r="D53" s="87">
        <v>0.6534722222222222</v>
      </c>
      <c r="E53" s="86" t="s">
        <v>350</v>
      </c>
      <c r="F53" s="86">
        <v>0.9</v>
      </c>
      <c r="G53" s="86" t="s">
        <v>138</v>
      </c>
      <c r="H53" s="86" t="s">
        <v>139</v>
      </c>
      <c r="I53" s="86"/>
      <c r="J53" s="86" t="s">
        <v>351</v>
      </c>
      <c r="K53" s="88" t="s">
        <v>352</v>
      </c>
      <c r="L53" s="89"/>
      <c r="M53" s="90"/>
      <c r="N53" s="86">
        <v>0.9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46128.0</v>
      </c>
      <c r="B54" s="86" t="s">
        <v>152</v>
      </c>
      <c r="C54" s="87">
        <v>0.6618055555555555</v>
      </c>
      <c r="D54" s="87">
        <v>0.6680555555555555</v>
      </c>
      <c r="E54" s="86" t="s">
        <v>159</v>
      </c>
      <c r="F54" s="86">
        <v>2.5</v>
      </c>
      <c r="G54" s="86"/>
      <c r="H54" s="86" t="s">
        <v>351</v>
      </c>
      <c r="I54" s="86" t="s">
        <v>118</v>
      </c>
      <c r="J54" s="86" t="s">
        <v>119</v>
      </c>
      <c r="K54" s="88" t="s">
        <v>353</v>
      </c>
      <c r="L54" s="89"/>
      <c r="M54" s="89"/>
      <c r="N54" s="86">
        <v>2.5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46128.0</v>
      </c>
      <c r="B55" s="86" t="s">
        <v>152</v>
      </c>
      <c r="C55" s="87">
        <v>0.6798611111111111</v>
      </c>
      <c r="D55" s="87">
        <v>0.6888888888888889</v>
      </c>
      <c r="E55" s="86" t="s">
        <v>354</v>
      </c>
      <c r="F55" s="86">
        <v>2.0</v>
      </c>
      <c r="G55" s="86" t="s">
        <v>118</v>
      </c>
      <c r="H55" s="86" t="s">
        <v>119</v>
      </c>
      <c r="I55" s="86" t="s">
        <v>121</v>
      </c>
      <c r="J55" s="86" t="s">
        <v>122</v>
      </c>
      <c r="K55" s="88" t="s">
        <v>110</v>
      </c>
      <c r="L55" s="89"/>
      <c r="M55" s="89"/>
      <c r="N55" s="86">
        <v>2.0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46128.0</v>
      </c>
      <c r="B56" s="86" t="s">
        <v>152</v>
      </c>
      <c r="C56" s="87">
        <v>0.8131944444444444</v>
      </c>
      <c r="D56" s="87">
        <v>0.8194444444444444</v>
      </c>
      <c r="E56" s="86" t="s">
        <v>350</v>
      </c>
      <c r="F56" s="86">
        <v>3.3</v>
      </c>
      <c r="G56" s="86" t="s">
        <v>121</v>
      </c>
      <c r="H56" s="86" t="s">
        <v>122</v>
      </c>
      <c r="I56" s="86" t="s">
        <v>335</v>
      </c>
      <c r="J56" s="86" t="s">
        <v>347</v>
      </c>
      <c r="K56" s="88" t="s">
        <v>355</v>
      </c>
      <c r="L56" s="89"/>
      <c r="M56" s="89"/>
      <c r="N56" s="86">
        <v>3.3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46128.0</v>
      </c>
      <c r="B57" s="86" t="s">
        <v>152</v>
      </c>
      <c r="C57" s="87">
        <v>0.8277777777777777</v>
      </c>
      <c r="D57" s="87">
        <v>0.8354166666666667</v>
      </c>
      <c r="E57" s="86" t="s">
        <v>356</v>
      </c>
      <c r="F57" s="86">
        <v>3.4</v>
      </c>
      <c r="G57" s="86" t="s">
        <v>335</v>
      </c>
      <c r="H57" s="86" t="s">
        <v>347</v>
      </c>
      <c r="I57" s="86" t="s">
        <v>253</v>
      </c>
      <c r="J57" s="86" t="s">
        <v>254</v>
      </c>
      <c r="K57" s="88" t="s">
        <v>357</v>
      </c>
      <c r="L57" s="89"/>
      <c r="M57" s="89"/>
      <c r="N57" s="86">
        <v>3.4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46128.0</v>
      </c>
      <c r="B58" s="86" t="s">
        <v>152</v>
      </c>
      <c r="C58" s="87">
        <v>0.9854166666666667</v>
      </c>
      <c r="D58" s="87">
        <v>0.009027777777777777</v>
      </c>
      <c r="E58" s="86" t="s">
        <v>358</v>
      </c>
      <c r="F58" s="86">
        <v>17.8</v>
      </c>
      <c r="G58" s="86" t="s">
        <v>253</v>
      </c>
      <c r="H58" s="86" t="s">
        <v>254</v>
      </c>
      <c r="I58" s="86" t="s">
        <v>102</v>
      </c>
      <c r="J58" s="86" t="s">
        <v>103</v>
      </c>
      <c r="K58" s="88" t="s">
        <v>123</v>
      </c>
      <c r="L58" s="89"/>
      <c r="M58" s="90">
        <v>-15.0</v>
      </c>
      <c r="N58" s="86">
        <v>2.8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46129.0</v>
      </c>
      <c r="B59" s="86" t="s">
        <v>163</v>
      </c>
      <c r="C59" s="87">
        <v>0.5763888888888888</v>
      </c>
      <c r="D59" s="87">
        <v>0.5854166666666667</v>
      </c>
      <c r="E59" s="86" t="s">
        <v>317</v>
      </c>
      <c r="F59" s="86">
        <v>9.4</v>
      </c>
      <c r="G59" s="86" t="s">
        <v>102</v>
      </c>
      <c r="H59" s="86" t="s">
        <v>103</v>
      </c>
      <c r="I59" s="86" t="s">
        <v>359</v>
      </c>
      <c r="J59" s="86" t="s">
        <v>360</v>
      </c>
      <c r="K59" s="88" t="s">
        <v>361</v>
      </c>
      <c r="L59" s="89"/>
      <c r="M59" s="90">
        <v>-15.0</v>
      </c>
      <c r="N59" s="86">
        <v>-5.6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46129.0</v>
      </c>
      <c r="B60" s="86" t="s">
        <v>163</v>
      </c>
      <c r="C60" s="87">
        <v>0.5909722222222222</v>
      </c>
      <c r="D60" s="87">
        <v>0.6090277777777777</v>
      </c>
      <c r="E60" s="86" t="s">
        <v>159</v>
      </c>
      <c r="F60" s="86">
        <v>9.3</v>
      </c>
      <c r="G60" s="86" t="s">
        <v>359</v>
      </c>
      <c r="H60" s="86" t="s">
        <v>360</v>
      </c>
      <c r="I60" s="86" t="s">
        <v>253</v>
      </c>
      <c r="J60" s="86" t="s">
        <v>254</v>
      </c>
      <c r="K60" s="88" t="s">
        <v>362</v>
      </c>
      <c r="L60" s="89"/>
      <c r="M60" s="89"/>
      <c r="N60" s="86">
        <v>9.3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46129.0</v>
      </c>
      <c r="B61" s="86" t="s">
        <v>163</v>
      </c>
      <c r="C61" s="87">
        <v>0.6201388888888889</v>
      </c>
      <c r="D61" s="87"/>
      <c r="E61" s="86"/>
      <c r="F61" s="86">
        <v>0.0</v>
      </c>
      <c r="G61" s="86" t="s">
        <v>253</v>
      </c>
      <c r="H61" s="86" t="s">
        <v>254</v>
      </c>
      <c r="I61" s="86"/>
      <c r="J61" s="86"/>
      <c r="K61" s="88"/>
      <c r="L61" s="89"/>
      <c r="M61" s="89"/>
      <c r="N61" s="86">
        <v>0.0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46129.0</v>
      </c>
      <c r="B62" s="86" t="s">
        <v>163</v>
      </c>
      <c r="C62" s="87">
        <v>0.6583333333333333</v>
      </c>
      <c r="D62" s="87">
        <v>0.6631944444444444</v>
      </c>
      <c r="E62" s="86" t="s">
        <v>260</v>
      </c>
      <c r="F62" s="86">
        <v>1.6</v>
      </c>
      <c r="G62" s="86" t="s">
        <v>253</v>
      </c>
      <c r="H62" s="86" t="s">
        <v>254</v>
      </c>
      <c r="I62" s="86" t="s">
        <v>167</v>
      </c>
      <c r="J62" s="86" t="s">
        <v>168</v>
      </c>
      <c r="K62" s="88" t="s">
        <v>363</v>
      </c>
      <c r="L62" s="89"/>
      <c r="M62" s="89"/>
      <c r="N62" s="86">
        <v>1.6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46129.0</v>
      </c>
      <c r="B63" s="86" t="s">
        <v>163</v>
      </c>
      <c r="C63" s="87">
        <v>0.6770833333333334</v>
      </c>
      <c r="D63" s="87">
        <v>0.7</v>
      </c>
      <c r="E63" s="86" t="s">
        <v>277</v>
      </c>
      <c r="F63" s="86">
        <v>7.5</v>
      </c>
      <c r="G63" s="86" t="s">
        <v>167</v>
      </c>
      <c r="H63" s="86" t="s">
        <v>168</v>
      </c>
      <c r="I63" s="86" t="s">
        <v>263</v>
      </c>
      <c r="J63" s="86" t="s">
        <v>264</v>
      </c>
      <c r="K63" s="88" t="s">
        <v>364</v>
      </c>
      <c r="L63" s="89"/>
      <c r="M63" s="90"/>
      <c r="N63" s="86">
        <v>7.5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>
        <v>46129.0</v>
      </c>
      <c r="B64" s="86" t="s">
        <v>163</v>
      </c>
      <c r="C64" s="87">
        <v>0.7451388888888889</v>
      </c>
      <c r="D64" s="87">
        <v>0.7618055555555555</v>
      </c>
      <c r="E64" s="86" t="s">
        <v>117</v>
      </c>
      <c r="F64" s="86">
        <v>4.7</v>
      </c>
      <c r="G64" s="86" t="s">
        <v>263</v>
      </c>
      <c r="H64" s="86" t="s">
        <v>264</v>
      </c>
      <c r="I64" s="86"/>
      <c r="J64" s="86" t="s">
        <v>365</v>
      </c>
      <c r="K64" s="88" t="s">
        <v>366</v>
      </c>
      <c r="L64" s="89"/>
      <c r="M64" s="89"/>
      <c r="N64" s="86">
        <v>4.7</v>
      </c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85">
        <v>46129.0</v>
      </c>
      <c r="B65" s="86" t="s">
        <v>163</v>
      </c>
      <c r="C65" s="87">
        <v>0.76875</v>
      </c>
      <c r="D65" s="87">
        <v>0.7819444444444444</v>
      </c>
      <c r="E65" s="86" t="s">
        <v>367</v>
      </c>
      <c r="F65" s="86">
        <v>5.6</v>
      </c>
      <c r="G65" s="93"/>
      <c r="H65" s="86" t="s">
        <v>365</v>
      </c>
      <c r="I65" s="86" t="s">
        <v>121</v>
      </c>
      <c r="J65" s="86" t="s">
        <v>122</v>
      </c>
      <c r="K65" s="88" t="s">
        <v>140</v>
      </c>
      <c r="L65" s="89"/>
      <c r="M65" s="89"/>
      <c r="N65" s="86">
        <v>5.6</v>
      </c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85">
        <v>46129.0</v>
      </c>
      <c r="B66" s="86" t="s">
        <v>163</v>
      </c>
      <c r="C66" s="87">
        <v>0.8430555555555556</v>
      </c>
      <c r="D66" s="87">
        <v>0.8493055555555555</v>
      </c>
      <c r="E66" s="86" t="s">
        <v>329</v>
      </c>
      <c r="F66" s="86">
        <v>2.9</v>
      </c>
      <c r="G66" s="86" t="s">
        <v>121</v>
      </c>
      <c r="H66" s="86" t="s">
        <v>122</v>
      </c>
      <c r="I66" s="86" t="s">
        <v>138</v>
      </c>
      <c r="J66" s="86" t="s">
        <v>139</v>
      </c>
      <c r="K66" s="88" t="s">
        <v>368</v>
      </c>
      <c r="L66" s="89"/>
      <c r="M66" s="89"/>
      <c r="N66" s="86">
        <v>2.9</v>
      </c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85">
        <v>46129.0</v>
      </c>
      <c r="B67" s="86" t="s">
        <v>163</v>
      </c>
      <c r="C67" s="87">
        <v>0.8701388888888889</v>
      </c>
      <c r="D67" s="87">
        <v>0.8819444444444444</v>
      </c>
      <c r="E67" s="86" t="s">
        <v>159</v>
      </c>
      <c r="F67" s="86">
        <v>4.7</v>
      </c>
      <c r="G67" s="86" t="s">
        <v>138</v>
      </c>
      <c r="H67" s="86" t="s">
        <v>139</v>
      </c>
      <c r="I67" s="86" t="s">
        <v>330</v>
      </c>
      <c r="J67" s="86" t="s">
        <v>237</v>
      </c>
      <c r="K67" s="88" t="s">
        <v>369</v>
      </c>
      <c r="L67" s="89"/>
      <c r="M67" s="89"/>
      <c r="N67" s="86">
        <v>4.7</v>
      </c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85">
        <v>46129.0</v>
      </c>
      <c r="B68" s="86" t="s">
        <v>163</v>
      </c>
      <c r="C68" s="87">
        <v>0.8930555555555556</v>
      </c>
      <c r="D68" s="87">
        <v>0.9048611111111111</v>
      </c>
      <c r="E68" s="93"/>
      <c r="F68" s="86">
        <v>12.6</v>
      </c>
      <c r="G68" s="86" t="s">
        <v>330</v>
      </c>
      <c r="H68" s="86" t="s">
        <v>237</v>
      </c>
      <c r="I68" s="86" t="s">
        <v>102</v>
      </c>
      <c r="J68" s="86" t="s">
        <v>103</v>
      </c>
      <c r="K68" s="88" t="s">
        <v>123</v>
      </c>
      <c r="L68" s="89"/>
      <c r="M68" s="90">
        <v>-15.0</v>
      </c>
      <c r="N68" s="86">
        <v>-2.4</v>
      </c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370</v>
      </c>
      <c r="B1" s="2"/>
      <c r="C1" s="2"/>
      <c r="D1" s="2"/>
      <c r="E1" s="3"/>
      <c r="F1" s="4" t="s">
        <v>1</v>
      </c>
      <c r="G1" s="5"/>
      <c r="H1" s="98">
        <v>46117.0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0.5277777777777778</v>
      </c>
      <c r="D4" s="24"/>
      <c r="E4" s="32">
        <v>0.5347222222222222</v>
      </c>
      <c r="F4" s="32">
        <v>0.53125</v>
      </c>
      <c r="G4" s="32">
        <v>0.5833333333333334</v>
      </c>
      <c r="H4" s="100" t="s">
        <v>371</v>
      </c>
      <c r="I4" s="33"/>
      <c r="J4" s="33"/>
      <c r="K4" s="34" t="s">
        <v>22</v>
      </c>
      <c r="L4" s="35"/>
      <c r="M4" s="36">
        <f>SUM(M6)+M12</f>
        <v>58.46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0.9583333333333334</v>
      </c>
      <c r="D5" s="24"/>
      <c r="E5" s="32">
        <v>0.9583333333333334</v>
      </c>
      <c r="F5" s="32">
        <v>0.9305555555555556</v>
      </c>
      <c r="G5" s="32">
        <v>0.9847222222222223</v>
      </c>
      <c r="H5" s="100" t="s">
        <v>372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10.33</v>
      </c>
      <c r="D6" s="24"/>
      <c r="E6" s="38">
        <v>10.17</v>
      </c>
      <c r="F6" s="38">
        <v>9.58</v>
      </c>
      <c r="G6" s="38">
        <v>9.63</v>
      </c>
      <c r="H6" s="38"/>
      <c r="I6" s="39"/>
      <c r="J6" s="39"/>
      <c r="K6" s="40" t="s">
        <v>373</v>
      </c>
      <c r="L6" s="41"/>
      <c r="M6" s="42">
        <f>SUM(C11:J11)</f>
        <v>48.46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374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375</v>
      </c>
      <c r="B8" s="24"/>
      <c r="C8" s="37">
        <v>0.5</v>
      </c>
      <c r="D8" s="24"/>
      <c r="E8" s="38">
        <v>0.25</v>
      </c>
      <c r="F8" s="38">
        <v>0.5</v>
      </c>
      <c r="G8" s="38">
        <v>0.75</v>
      </c>
      <c r="H8" s="38"/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376</v>
      </c>
      <c r="B9" s="24"/>
      <c r="C9" s="37">
        <v>1.25</v>
      </c>
      <c r="D9" s="24"/>
      <c r="E9" s="38">
        <v>1.0</v>
      </c>
      <c r="F9" s="38">
        <v>1.0</v>
      </c>
      <c r="G9" s="38">
        <v>2.0</v>
      </c>
      <c r="H9" s="38"/>
      <c r="I9" s="38"/>
      <c r="J9" s="38">
        <v>1.5</v>
      </c>
      <c r="K9" s="51" t="s">
        <v>31</v>
      </c>
      <c r="L9" s="52"/>
      <c r="M9" s="53">
        <f>SUM(C8:J9)</f>
        <v>8.75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148.4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377</v>
      </c>
      <c r="B11" s="24"/>
      <c r="C11" s="58">
        <f>SUM(C6+C7+C8+C9-C10)</f>
        <v>12.08</v>
      </c>
      <c r="D11" s="59"/>
      <c r="E11" s="60">
        <f t="shared" ref="E11:J11" si="1">SUM(E6+E7+E8+E9-E10)</f>
        <v>11.42</v>
      </c>
      <c r="F11" s="60">
        <f t="shared" si="1"/>
        <v>11.08</v>
      </c>
      <c r="G11" s="60">
        <f t="shared" si="1"/>
        <v>12.38</v>
      </c>
      <c r="H11" s="60">
        <f t="shared" si="1"/>
        <v>0</v>
      </c>
      <c r="I11" s="60">
        <f t="shared" si="1"/>
        <v>0</v>
      </c>
      <c r="J11" s="60">
        <f t="shared" si="1"/>
        <v>1.5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101">
        <v>10.0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378</v>
      </c>
      <c r="B14" s="3"/>
      <c r="C14" s="65" t="s">
        <v>42</v>
      </c>
      <c r="D14" s="24"/>
      <c r="E14" s="70">
        <f>C8</f>
        <v>0.5</v>
      </c>
      <c r="F14" s="71" t="s">
        <v>379</v>
      </c>
      <c r="G14" s="5"/>
      <c r="H14" s="5"/>
      <c r="I14" s="24"/>
      <c r="J14" s="70">
        <f>C9</f>
        <v>1.25</v>
      </c>
      <c r="K14" s="71" t="s">
        <v>380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0.25</v>
      </c>
      <c r="F15" s="71" t="s">
        <v>381</v>
      </c>
      <c r="G15" s="5"/>
      <c r="H15" s="5"/>
      <c r="I15" s="24"/>
      <c r="J15" s="70">
        <f>E9</f>
        <v>1</v>
      </c>
      <c r="K15" s="71" t="s">
        <v>382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0.5</v>
      </c>
      <c r="F16" s="71" t="s">
        <v>383</v>
      </c>
      <c r="G16" s="5"/>
      <c r="H16" s="5"/>
      <c r="I16" s="24"/>
      <c r="J16" s="70">
        <f>F9</f>
        <v>1</v>
      </c>
      <c r="K16" s="71" t="s">
        <v>384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0.75</v>
      </c>
      <c r="F17" s="71" t="s">
        <v>385</v>
      </c>
      <c r="G17" s="5"/>
      <c r="H17" s="5"/>
      <c r="I17" s="24"/>
      <c r="J17" s="74">
        <v>2.0</v>
      </c>
      <c r="K17" s="71" t="s">
        <v>386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 t="str">
        <f>H8</f>
        <v/>
      </c>
      <c r="F18" s="71"/>
      <c r="G18" s="5"/>
      <c r="H18" s="5"/>
      <c r="I18" s="24"/>
      <c r="J18" s="70" t="str">
        <f>H9</f>
        <v/>
      </c>
      <c r="K18" s="71"/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1.5</v>
      </c>
      <c r="K20" s="71" t="s">
        <v>387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388</v>
      </c>
      <c r="H22" s="80" t="s">
        <v>58</v>
      </c>
      <c r="I22" s="80" t="s">
        <v>389</v>
      </c>
      <c r="J22" s="80" t="s">
        <v>60</v>
      </c>
      <c r="K22" s="81" t="s">
        <v>390</v>
      </c>
      <c r="L22" s="82" t="s">
        <v>391</v>
      </c>
      <c r="M22" s="83" t="s">
        <v>392</v>
      </c>
      <c r="N22" s="80" t="s">
        <v>64</v>
      </c>
      <c r="O22" s="13"/>
      <c r="P22" s="84" t="s">
        <v>393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46111.0</v>
      </c>
      <c r="B23" s="86" t="s">
        <v>100</v>
      </c>
      <c r="C23" s="87">
        <v>0.5034722222222222</v>
      </c>
      <c r="D23" s="87">
        <v>0.5263888888888889</v>
      </c>
      <c r="E23" s="86" t="s">
        <v>242</v>
      </c>
      <c r="F23" s="86">
        <v>15.3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6">
        <v>0.3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46111.0</v>
      </c>
      <c r="B24" s="86" t="s">
        <v>100</v>
      </c>
      <c r="C24" s="87">
        <v>0.5916666666666667</v>
      </c>
      <c r="D24" s="87">
        <v>0.6145833333333334</v>
      </c>
      <c r="E24" s="86" t="s">
        <v>162</v>
      </c>
      <c r="F24" s="86">
        <v>6.9</v>
      </c>
      <c r="G24" s="86" t="s">
        <v>104</v>
      </c>
      <c r="H24" s="86" t="s">
        <v>105</v>
      </c>
      <c r="I24" s="86" t="s">
        <v>243</v>
      </c>
      <c r="J24" s="86" t="s">
        <v>244</v>
      </c>
      <c r="K24" s="88" t="s">
        <v>395</v>
      </c>
      <c r="L24" s="89"/>
      <c r="M24" s="89"/>
      <c r="N24" s="86">
        <v>6.9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46111.0</v>
      </c>
      <c r="B25" s="86" t="s">
        <v>100</v>
      </c>
      <c r="C25" s="87">
        <v>0.6444444444444445</v>
      </c>
      <c r="D25" s="87">
        <v>0.6583333333333333</v>
      </c>
      <c r="E25" s="86" t="s">
        <v>115</v>
      </c>
      <c r="F25" s="86">
        <v>5.3</v>
      </c>
      <c r="G25" s="86" t="s">
        <v>243</v>
      </c>
      <c r="H25" s="86" t="s">
        <v>244</v>
      </c>
      <c r="I25" s="86"/>
      <c r="J25" s="86" t="s">
        <v>258</v>
      </c>
      <c r="K25" s="88" t="s">
        <v>396</v>
      </c>
      <c r="L25" s="89"/>
      <c r="M25" s="89"/>
      <c r="N25" s="86">
        <v>5.3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46111.0</v>
      </c>
      <c r="B26" s="86" t="s">
        <v>100</v>
      </c>
      <c r="C26" s="87">
        <v>0.6673611111111111</v>
      </c>
      <c r="D26" s="87">
        <v>0.6715277777777777</v>
      </c>
      <c r="E26" s="86" t="s">
        <v>397</v>
      </c>
      <c r="F26" s="86">
        <v>1.4</v>
      </c>
      <c r="G26" s="86"/>
      <c r="H26" s="86" t="s">
        <v>258</v>
      </c>
      <c r="I26" s="86" t="s">
        <v>155</v>
      </c>
      <c r="J26" s="86" t="s">
        <v>156</v>
      </c>
      <c r="K26" s="88" t="s">
        <v>140</v>
      </c>
      <c r="L26" s="89"/>
      <c r="M26" s="89"/>
      <c r="N26" s="86">
        <v>1.4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46111.0</v>
      </c>
      <c r="B27" s="86" t="s">
        <v>100</v>
      </c>
      <c r="C27" s="87">
        <v>0.7263888888888889</v>
      </c>
      <c r="D27" s="87">
        <v>0.73125</v>
      </c>
      <c r="E27" s="86" t="s">
        <v>208</v>
      </c>
      <c r="F27" s="86">
        <v>1.5</v>
      </c>
      <c r="G27" s="86" t="s">
        <v>155</v>
      </c>
      <c r="H27" s="86" t="s">
        <v>156</v>
      </c>
      <c r="I27" s="86" t="s">
        <v>118</v>
      </c>
      <c r="J27" s="86" t="s">
        <v>119</v>
      </c>
      <c r="K27" s="88" t="s">
        <v>398</v>
      </c>
      <c r="L27" s="89"/>
      <c r="M27" s="89"/>
      <c r="N27" s="86">
        <v>1.5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46111.0</v>
      </c>
      <c r="B28" s="86" t="s">
        <v>100</v>
      </c>
      <c r="C28" s="87">
        <v>0.7409722222222223</v>
      </c>
      <c r="D28" s="87">
        <v>0.7576388888888889</v>
      </c>
      <c r="E28" s="86"/>
      <c r="F28" s="86">
        <v>4.1</v>
      </c>
      <c r="G28" s="86" t="s">
        <v>118</v>
      </c>
      <c r="H28" s="86" t="s">
        <v>119</v>
      </c>
      <c r="I28" s="86" t="s">
        <v>243</v>
      </c>
      <c r="J28" s="86" t="s">
        <v>244</v>
      </c>
      <c r="K28" s="88" t="s">
        <v>399</v>
      </c>
      <c r="L28" s="89"/>
      <c r="M28" s="89"/>
      <c r="N28" s="86">
        <v>4.1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46111.0</v>
      </c>
      <c r="B29" s="86" t="s">
        <v>100</v>
      </c>
      <c r="C29" s="87">
        <v>0.8340277777777778</v>
      </c>
      <c r="D29" s="87">
        <v>0.8458333333333333</v>
      </c>
      <c r="E29" s="86" t="s">
        <v>400</v>
      </c>
      <c r="F29" s="86">
        <v>6.8</v>
      </c>
      <c r="G29" s="86" t="s">
        <v>401</v>
      </c>
      <c r="H29" s="86" t="s">
        <v>402</v>
      </c>
      <c r="I29" s="86" t="s">
        <v>167</v>
      </c>
      <c r="J29" s="86" t="s">
        <v>168</v>
      </c>
      <c r="K29" s="88" t="s">
        <v>140</v>
      </c>
      <c r="L29" s="89"/>
      <c r="M29" s="90"/>
      <c r="N29" s="86">
        <v>6.8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46111.0</v>
      </c>
      <c r="B30" s="86" t="s">
        <v>100</v>
      </c>
      <c r="C30" s="87">
        <v>0.8923611111111112</v>
      </c>
      <c r="D30" s="87">
        <v>0.9138888888888889</v>
      </c>
      <c r="E30" s="86" t="s">
        <v>317</v>
      </c>
      <c r="F30" s="86">
        <v>5.5</v>
      </c>
      <c r="G30" s="86" t="s">
        <v>167</v>
      </c>
      <c r="H30" s="86" t="s">
        <v>168</v>
      </c>
      <c r="I30" s="86" t="s">
        <v>403</v>
      </c>
      <c r="J30" s="86" t="s">
        <v>404</v>
      </c>
      <c r="K30" s="88" t="s">
        <v>140</v>
      </c>
      <c r="L30" s="89"/>
      <c r="M30" s="90"/>
      <c r="N30" s="86">
        <v>5.5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46111.0</v>
      </c>
      <c r="B31" s="86" t="s">
        <v>100</v>
      </c>
      <c r="C31" s="87">
        <v>0.9194444444444444</v>
      </c>
      <c r="D31" s="87">
        <v>0.9347222222222222</v>
      </c>
      <c r="E31" s="86"/>
      <c r="F31" s="86">
        <v>12.5</v>
      </c>
      <c r="G31" s="86" t="s">
        <v>403</v>
      </c>
      <c r="H31" s="86" t="s">
        <v>404</v>
      </c>
      <c r="I31" s="86" t="s">
        <v>102</v>
      </c>
      <c r="J31" s="86" t="s">
        <v>103</v>
      </c>
      <c r="K31" s="88"/>
      <c r="L31" s="89"/>
      <c r="M31" s="90">
        <v>-12.5</v>
      </c>
      <c r="N31" s="86">
        <v>0.0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46112.0</v>
      </c>
      <c r="B32" s="86" t="s">
        <v>124</v>
      </c>
      <c r="C32" s="87">
        <v>0.5368055555555555</v>
      </c>
      <c r="D32" s="87">
        <v>0.5652777777777778</v>
      </c>
      <c r="E32" s="86" t="s">
        <v>226</v>
      </c>
      <c r="F32" s="86">
        <v>16.9</v>
      </c>
      <c r="G32" s="86" t="s">
        <v>102</v>
      </c>
      <c r="H32" s="86" t="s">
        <v>103</v>
      </c>
      <c r="I32" s="86"/>
      <c r="J32" s="86" t="s">
        <v>405</v>
      </c>
      <c r="K32" s="88" t="s">
        <v>406</v>
      </c>
      <c r="L32" s="89"/>
      <c r="M32" s="90">
        <v>-15.0</v>
      </c>
      <c r="N32" s="86">
        <v>1.9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46112.0</v>
      </c>
      <c r="B33" s="86" t="s">
        <v>124</v>
      </c>
      <c r="C33" s="87">
        <v>0.5993055555555555</v>
      </c>
      <c r="D33" s="87">
        <v>0.6131944444444445</v>
      </c>
      <c r="E33" s="86" t="s">
        <v>407</v>
      </c>
      <c r="F33" s="86">
        <v>6.1</v>
      </c>
      <c r="G33" s="86"/>
      <c r="H33" s="86" t="s">
        <v>405</v>
      </c>
      <c r="I33" s="86" t="s">
        <v>246</v>
      </c>
      <c r="J33" s="86" t="s">
        <v>247</v>
      </c>
      <c r="K33" s="88" t="s">
        <v>408</v>
      </c>
      <c r="L33" s="89"/>
      <c r="M33" s="89"/>
      <c r="N33" s="86">
        <v>6.1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46112.0</v>
      </c>
      <c r="B34" s="86" t="s">
        <v>124</v>
      </c>
      <c r="C34" s="87">
        <v>0.6548611111111111</v>
      </c>
      <c r="D34" s="87">
        <v>0.6666666666666666</v>
      </c>
      <c r="E34" s="86" t="s">
        <v>310</v>
      </c>
      <c r="F34" s="86">
        <v>4.7</v>
      </c>
      <c r="G34" s="86" t="s">
        <v>246</v>
      </c>
      <c r="H34" s="86" t="s">
        <v>247</v>
      </c>
      <c r="I34" s="86" t="s">
        <v>269</v>
      </c>
      <c r="J34" s="86" t="s">
        <v>270</v>
      </c>
      <c r="K34" s="88" t="s">
        <v>409</v>
      </c>
      <c r="L34" s="89"/>
      <c r="M34" s="89"/>
      <c r="N34" s="86">
        <v>4.7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46112.0</v>
      </c>
      <c r="B35" s="86" t="s">
        <v>124</v>
      </c>
      <c r="C35" s="87">
        <v>0.71875</v>
      </c>
      <c r="D35" s="87">
        <v>0.7333333333333333</v>
      </c>
      <c r="E35" s="86" t="s">
        <v>282</v>
      </c>
      <c r="F35" s="86">
        <v>6.6</v>
      </c>
      <c r="G35" s="86" t="s">
        <v>269</v>
      </c>
      <c r="H35" s="86" t="s">
        <v>270</v>
      </c>
      <c r="I35" s="86" t="s">
        <v>145</v>
      </c>
      <c r="J35" s="86" t="s">
        <v>146</v>
      </c>
      <c r="K35" s="88" t="s">
        <v>140</v>
      </c>
      <c r="L35" s="89"/>
      <c r="M35" s="90"/>
      <c r="N35" s="86">
        <v>6.6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46112.0</v>
      </c>
      <c r="B36" s="86" t="s">
        <v>124</v>
      </c>
      <c r="C36" s="87">
        <v>0.7583333333333333</v>
      </c>
      <c r="D36" s="87">
        <v>0.7770833333333333</v>
      </c>
      <c r="E36" s="86" t="s">
        <v>283</v>
      </c>
      <c r="F36" s="86">
        <v>12.9</v>
      </c>
      <c r="G36" s="86" t="s">
        <v>145</v>
      </c>
      <c r="H36" s="86" t="s">
        <v>146</v>
      </c>
      <c r="I36" s="86"/>
      <c r="J36" s="86" t="s">
        <v>410</v>
      </c>
      <c r="K36" s="88" t="s">
        <v>411</v>
      </c>
      <c r="L36" s="89"/>
      <c r="M36" s="90"/>
      <c r="N36" s="86">
        <v>12.9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46112.0</v>
      </c>
      <c r="B37" s="86" t="s">
        <v>124</v>
      </c>
      <c r="C37" s="87">
        <v>0.7875</v>
      </c>
      <c r="D37" s="87">
        <v>0.7979166666666667</v>
      </c>
      <c r="E37" s="86" t="s">
        <v>412</v>
      </c>
      <c r="F37" s="86">
        <v>7.2</v>
      </c>
      <c r="G37" s="86"/>
      <c r="H37" s="86" t="s">
        <v>410</v>
      </c>
      <c r="I37" s="86" t="s">
        <v>172</v>
      </c>
      <c r="J37" s="86" t="s">
        <v>173</v>
      </c>
      <c r="K37" s="88" t="s">
        <v>140</v>
      </c>
      <c r="L37" s="89"/>
      <c r="M37" s="89"/>
      <c r="N37" s="86">
        <v>7.2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46112.0</v>
      </c>
      <c r="B38" s="86" t="s">
        <v>124</v>
      </c>
      <c r="C38" s="87">
        <v>0.8291666666666667</v>
      </c>
      <c r="D38" s="87">
        <v>0.8395833333333333</v>
      </c>
      <c r="E38" s="86" t="s">
        <v>210</v>
      </c>
      <c r="F38" s="86">
        <v>3.9</v>
      </c>
      <c r="G38" s="86" t="s">
        <v>172</v>
      </c>
      <c r="H38" s="86" t="s">
        <v>173</v>
      </c>
      <c r="I38" s="86" t="s">
        <v>263</v>
      </c>
      <c r="J38" s="86" t="s">
        <v>264</v>
      </c>
      <c r="K38" s="88" t="s">
        <v>413</v>
      </c>
      <c r="L38" s="89"/>
      <c r="M38" s="89"/>
      <c r="N38" s="86">
        <v>3.9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46112.0</v>
      </c>
      <c r="B39" s="86" t="s">
        <v>124</v>
      </c>
      <c r="C39" s="87">
        <v>0.8659722222222223</v>
      </c>
      <c r="D39" s="87">
        <v>0.8819444444444444</v>
      </c>
      <c r="E39" s="86" t="s">
        <v>412</v>
      </c>
      <c r="F39" s="86">
        <v>7.7</v>
      </c>
      <c r="G39" s="86" t="s">
        <v>263</v>
      </c>
      <c r="H39" s="86" t="s">
        <v>264</v>
      </c>
      <c r="I39" s="86" t="s">
        <v>243</v>
      </c>
      <c r="J39" s="86" t="s">
        <v>244</v>
      </c>
      <c r="K39" s="88" t="s">
        <v>414</v>
      </c>
      <c r="L39" s="89"/>
      <c r="M39" s="90"/>
      <c r="N39" s="86">
        <v>7.7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46112.0</v>
      </c>
      <c r="B40" s="86" t="s">
        <v>124</v>
      </c>
      <c r="C40" s="87">
        <v>0.9131944444444444</v>
      </c>
      <c r="D40" s="87">
        <v>0.9194444444444444</v>
      </c>
      <c r="E40" s="86" t="s">
        <v>220</v>
      </c>
      <c r="F40" s="86">
        <v>2.8</v>
      </c>
      <c r="G40" s="86" t="s">
        <v>243</v>
      </c>
      <c r="H40" s="86" t="s">
        <v>244</v>
      </c>
      <c r="I40" s="86" t="s">
        <v>214</v>
      </c>
      <c r="J40" s="86" t="s">
        <v>215</v>
      </c>
      <c r="K40" s="88" t="s">
        <v>216</v>
      </c>
      <c r="L40" s="89"/>
      <c r="M40" s="90"/>
      <c r="N40" s="86">
        <v>2.8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46112.0</v>
      </c>
      <c r="B41" s="86" t="s">
        <v>124</v>
      </c>
      <c r="C41" s="87">
        <v>0.9555555555555556</v>
      </c>
      <c r="D41" s="87">
        <v>0.9722222222222222</v>
      </c>
      <c r="E41" s="86"/>
      <c r="F41" s="86">
        <v>18.9</v>
      </c>
      <c r="G41" s="86" t="s">
        <v>214</v>
      </c>
      <c r="H41" s="86" t="s">
        <v>215</v>
      </c>
      <c r="I41" s="86" t="s">
        <v>102</v>
      </c>
      <c r="J41" s="86" t="s">
        <v>103</v>
      </c>
      <c r="K41" s="88" t="s">
        <v>123</v>
      </c>
      <c r="L41" s="89"/>
      <c r="M41" s="90">
        <v>-15.0</v>
      </c>
      <c r="N41" s="86">
        <v>3.9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46113.0</v>
      </c>
      <c r="B42" s="86" t="s">
        <v>141</v>
      </c>
      <c r="C42" s="87">
        <v>0.5090277777777777</v>
      </c>
      <c r="D42" s="87">
        <v>0.53125</v>
      </c>
      <c r="E42" s="86" t="s">
        <v>415</v>
      </c>
      <c r="F42" s="86">
        <v>15.5</v>
      </c>
      <c r="G42" s="86" t="s">
        <v>102</v>
      </c>
      <c r="H42" s="86" t="s">
        <v>103</v>
      </c>
      <c r="I42" s="86" t="s">
        <v>104</v>
      </c>
      <c r="J42" s="86" t="s">
        <v>105</v>
      </c>
      <c r="K42" s="88" t="s">
        <v>416</v>
      </c>
      <c r="L42" s="89"/>
      <c r="M42" s="90">
        <v>-15.0</v>
      </c>
      <c r="N42" s="86">
        <v>0.5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46113.0</v>
      </c>
      <c r="B43" s="86" t="s">
        <v>141</v>
      </c>
      <c r="C43" s="87">
        <v>0.6965277777777777</v>
      </c>
      <c r="D43" s="87">
        <v>0.7076388888888889</v>
      </c>
      <c r="E43" s="86" t="s">
        <v>340</v>
      </c>
      <c r="F43" s="86">
        <v>4.8</v>
      </c>
      <c r="G43" s="86" t="s">
        <v>104</v>
      </c>
      <c r="H43" s="86" t="s">
        <v>105</v>
      </c>
      <c r="I43" s="86" t="s">
        <v>108</v>
      </c>
      <c r="J43" s="86" t="s">
        <v>109</v>
      </c>
      <c r="K43" s="88" t="s">
        <v>341</v>
      </c>
      <c r="L43" s="89"/>
      <c r="M43" s="89"/>
      <c r="N43" s="86">
        <v>4.8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46113.0</v>
      </c>
      <c r="B44" s="86" t="s">
        <v>141</v>
      </c>
      <c r="C44" s="87">
        <v>0.7604166666666666</v>
      </c>
      <c r="D44" s="87">
        <v>0.7763888888888889</v>
      </c>
      <c r="E44" s="86" t="s">
        <v>417</v>
      </c>
      <c r="F44" s="86">
        <v>5.0</v>
      </c>
      <c r="G44" s="86" t="s">
        <v>108</v>
      </c>
      <c r="H44" s="86" t="s">
        <v>109</v>
      </c>
      <c r="I44" s="86" t="s">
        <v>221</v>
      </c>
      <c r="J44" s="86" t="s">
        <v>222</v>
      </c>
      <c r="K44" s="88" t="s">
        <v>418</v>
      </c>
      <c r="L44" s="89"/>
      <c r="M44" s="90"/>
      <c r="N44" s="86">
        <v>5.0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46113.0</v>
      </c>
      <c r="B45" s="86" t="s">
        <v>141</v>
      </c>
      <c r="C45" s="87">
        <v>0.8618055555555556</v>
      </c>
      <c r="D45" s="87">
        <v>0.8701388888888889</v>
      </c>
      <c r="E45" s="86" t="s">
        <v>323</v>
      </c>
      <c r="F45" s="86">
        <v>4.9</v>
      </c>
      <c r="G45" s="86" t="s">
        <v>221</v>
      </c>
      <c r="H45" s="86" t="s">
        <v>222</v>
      </c>
      <c r="I45" s="86" t="s">
        <v>214</v>
      </c>
      <c r="J45" s="86" t="s">
        <v>215</v>
      </c>
      <c r="K45" s="88" t="s">
        <v>419</v>
      </c>
      <c r="L45" s="89"/>
      <c r="M45" s="89"/>
      <c r="N45" s="86">
        <v>4.9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46113.0</v>
      </c>
      <c r="B46" s="86" t="s">
        <v>141</v>
      </c>
      <c r="C46" s="87">
        <v>0.8923611111111112</v>
      </c>
      <c r="D46" s="87">
        <v>0.9083333333333333</v>
      </c>
      <c r="E46" s="86" t="s">
        <v>234</v>
      </c>
      <c r="F46" s="86">
        <v>6.2</v>
      </c>
      <c r="G46" s="86" t="s">
        <v>214</v>
      </c>
      <c r="H46" s="86" t="s">
        <v>215</v>
      </c>
      <c r="I46" s="86" t="s">
        <v>217</v>
      </c>
      <c r="J46" s="86" t="s">
        <v>218</v>
      </c>
      <c r="K46" s="88"/>
      <c r="L46" s="89"/>
      <c r="M46" s="90"/>
      <c r="N46" s="86">
        <v>6.2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46113.0</v>
      </c>
      <c r="B47" s="86" t="s">
        <v>141</v>
      </c>
      <c r="C47" s="87">
        <v>0.9298611111111111</v>
      </c>
      <c r="D47" s="87">
        <v>0.9444444444444444</v>
      </c>
      <c r="E47" s="86"/>
      <c r="F47" s="86">
        <v>12.5</v>
      </c>
      <c r="G47" s="86" t="s">
        <v>217</v>
      </c>
      <c r="H47" s="86" t="s">
        <v>218</v>
      </c>
      <c r="I47" s="86" t="s">
        <v>102</v>
      </c>
      <c r="J47" s="86" t="s">
        <v>103</v>
      </c>
      <c r="K47" s="88"/>
      <c r="L47" s="89"/>
      <c r="M47" s="90">
        <v>-12.5</v>
      </c>
      <c r="N47" s="86">
        <v>0.0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46114.0</v>
      </c>
      <c r="B48" s="86" t="s">
        <v>152</v>
      </c>
      <c r="C48" s="87">
        <v>0.5618055555555556</v>
      </c>
      <c r="D48" s="87">
        <v>0.5840277777777778</v>
      </c>
      <c r="E48" s="86" t="s">
        <v>260</v>
      </c>
      <c r="F48" s="86">
        <v>17.9</v>
      </c>
      <c r="G48" s="86"/>
      <c r="H48" s="86" t="s">
        <v>420</v>
      </c>
      <c r="I48" s="86"/>
      <c r="J48" s="86" t="s">
        <v>204</v>
      </c>
      <c r="K48" s="88" t="s">
        <v>421</v>
      </c>
      <c r="L48" s="89"/>
      <c r="M48" s="90">
        <v>-15.0</v>
      </c>
      <c r="N48" s="86">
        <v>2.9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46114.0</v>
      </c>
      <c r="B49" s="86" t="s">
        <v>152</v>
      </c>
      <c r="C49" s="87">
        <v>0.5979166666666667</v>
      </c>
      <c r="D49" s="87">
        <v>0.6027777777777777</v>
      </c>
      <c r="E49" s="86" t="s">
        <v>333</v>
      </c>
      <c r="F49" s="86">
        <v>1.7</v>
      </c>
      <c r="G49" s="86"/>
      <c r="H49" s="86" t="s">
        <v>204</v>
      </c>
      <c r="I49" s="86" t="s">
        <v>243</v>
      </c>
      <c r="J49" s="86" t="s">
        <v>244</v>
      </c>
      <c r="K49" s="88" t="s">
        <v>422</v>
      </c>
      <c r="L49" s="89"/>
      <c r="M49" s="90"/>
      <c r="N49" s="86">
        <v>1.7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46114.0</v>
      </c>
      <c r="B50" s="86" t="s">
        <v>152</v>
      </c>
      <c r="C50" s="87">
        <v>0.6354166666666666</v>
      </c>
      <c r="D50" s="87">
        <v>0.6458333333333334</v>
      </c>
      <c r="E50" s="86" t="s">
        <v>160</v>
      </c>
      <c r="F50" s="86">
        <v>4.4</v>
      </c>
      <c r="G50" s="86" t="s">
        <v>243</v>
      </c>
      <c r="H50" s="86" t="s">
        <v>244</v>
      </c>
      <c r="I50" s="86" t="s">
        <v>118</v>
      </c>
      <c r="J50" s="86" t="s">
        <v>119</v>
      </c>
      <c r="K50" s="88" t="s">
        <v>423</v>
      </c>
      <c r="L50" s="89"/>
      <c r="M50" s="89"/>
      <c r="N50" s="86">
        <v>4.4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46114.0</v>
      </c>
      <c r="B51" s="86" t="s">
        <v>152</v>
      </c>
      <c r="C51" s="87">
        <v>0.6583333333333333</v>
      </c>
      <c r="D51" s="87">
        <v>0.66875</v>
      </c>
      <c r="E51" s="86" t="s">
        <v>115</v>
      </c>
      <c r="F51" s="86">
        <v>3.8</v>
      </c>
      <c r="G51" s="86" t="s">
        <v>118</v>
      </c>
      <c r="H51" s="86" t="s">
        <v>119</v>
      </c>
      <c r="I51" s="86" t="s">
        <v>243</v>
      </c>
      <c r="J51" s="86" t="s">
        <v>244</v>
      </c>
      <c r="K51" s="88" t="s">
        <v>424</v>
      </c>
      <c r="L51" s="89"/>
      <c r="M51" s="89"/>
      <c r="N51" s="86">
        <v>3.8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46114.0</v>
      </c>
      <c r="B52" s="86" t="s">
        <v>152</v>
      </c>
      <c r="C52" s="87">
        <v>0.6777777777777778</v>
      </c>
      <c r="D52" s="87">
        <v>0.6805555555555556</v>
      </c>
      <c r="E52" s="86" t="s">
        <v>350</v>
      </c>
      <c r="F52" s="86">
        <v>1.6</v>
      </c>
      <c r="G52" s="86" t="s">
        <v>243</v>
      </c>
      <c r="H52" s="86" t="s">
        <v>244</v>
      </c>
      <c r="I52" s="86"/>
      <c r="J52" s="86" t="s">
        <v>425</v>
      </c>
      <c r="K52" s="88" t="s">
        <v>426</v>
      </c>
      <c r="L52" s="89"/>
      <c r="M52" s="90"/>
      <c r="N52" s="86">
        <v>1.6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46114.0</v>
      </c>
      <c r="B53" s="86" t="s">
        <v>152</v>
      </c>
      <c r="C53" s="87">
        <v>0.6888888888888889</v>
      </c>
      <c r="D53" s="87">
        <v>0.6930555555555555</v>
      </c>
      <c r="E53" s="86" t="s">
        <v>427</v>
      </c>
      <c r="F53" s="86">
        <v>1.3</v>
      </c>
      <c r="G53" s="86"/>
      <c r="H53" s="86" t="s">
        <v>425</v>
      </c>
      <c r="I53" s="86" t="s">
        <v>243</v>
      </c>
      <c r="J53" s="86" t="s">
        <v>244</v>
      </c>
      <c r="K53" s="88" t="s">
        <v>428</v>
      </c>
      <c r="L53" s="89"/>
      <c r="M53" s="90"/>
      <c r="N53" s="86">
        <v>1.3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46114.0</v>
      </c>
      <c r="B54" s="86" t="s">
        <v>152</v>
      </c>
      <c r="C54" s="87">
        <v>0.7569444444444444</v>
      </c>
      <c r="D54" s="87">
        <v>0.79375</v>
      </c>
      <c r="E54" s="86" t="s">
        <v>429</v>
      </c>
      <c r="F54" s="86">
        <v>14.6</v>
      </c>
      <c r="G54" s="86" t="s">
        <v>243</v>
      </c>
      <c r="H54" s="86" t="s">
        <v>244</v>
      </c>
      <c r="I54" s="86" t="s">
        <v>214</v>
      </c>
      <c r="J54" s="86" t="s">
        <v>215</v>
      </c>
      <c r="K54" s="88" t="s">
        <v>216</v>
      </c>
      <c r="L54" s="89"/>
      <c r="M54" s="89"/>
      <c r="N54" s="86">
        <v>14.6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46114.0</v>
      </c>
      <c r="B55" s="86" t="s">
        <v>152</v>
      </c>
      <c r="C55" s="87">
        <v>0.8118055555555556</v>
      </c>
      <c r="D55" s="87">
        <v>0.8159722222222222</v>
      </c>
      <c r="E55" s="86" t="s">
        <v>127</v>
      </c>
      <c r="F55" s="86">
        <v>2.1</v>
      </c>
      <c r="G55" s="86" t="s">
        <v>214</v>
      </c>
      <c r="H55" s="86" t="s">
        <v>215</v>
      </c>
      <c r="I55" s="86" t="s">
        <v>229</v>
      </c>
      <c r="J55" s="86" t="s">
        <v>230</v>
      </c>
      <c r="K55" s="88" t="s">
        <v>140</v>
      </c>
      <c r="L55" s="89"/>
      <c r="M55" s="89"/>
      <c r="N55" s="86">
        <v>2.1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46114.0</v>
      </c>
      <c r="B56" s="86" t="s">
        <v>152</v>
      </c>
      <c r="C56" s="87">
        <v>0.8659722222222223</v>
      </c>
      <c r="D56" s="87">
        <v>0.8694444444444445</v>
      </c>
      <c r="E56" s="86" t="s">
        <v>231</v>
      </c>
      <c r="F56" s="86">
        <v>0.8</v>
      </c>
      <c r="G56" s="86" t="s">
        <v>229</v>
      </c>
      <c r="H56" s="86" t="s">
        <v>230</v>
      </c>
      <c r="I56" s="86" t="s">
        <v>172</v>
      </c>
      <c r="J56" s="86" t="s">
        <v>173</v>
      </c>
      <c r="K56" s="88" t="s">
        <v>140</v>
      </c>
      <c r="L56" s="89"/>
      <c r="M56" s="89"/>
      <c r="N56" s="86">
        <v>0.8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46114.0</v>
      </c>
      <c r="B57" s="86" t="s">
        <v>152</v>
      </c>
      <c r="C57" s="87">
        <v>0.9</v>
      </c>
      <c r="D57" s="87">
        <v>0.9069444444444444</v>
      </c>
      <c r="E57" s="86" t="s">
        <v>430</v>
      </c>
      <c r="F57" s="86">
        <v>4.3</v>
      </c>
      <c r="G57" s="86" t="s">
        <v>172</v>
      </c>
      <c r="H57" s="86" t="s">
        <v>173</v>
      </c>
      <c r="I57" s="86" t="s">
        <v>112</v>
      </c>
      <c r="J57" s="86" t="s">
        <v>113</v>
      </c>
      <c r="K57" s="88" t="s">
        <v>431</v>
      </c>
      <c r="L57" s="89"/>
      <c r="M57" s="89"/>
      <c r="N57" s="86">
        <v>4.3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46114.0</v>
      </c>
      <c r="B58" s="86" t="s">
        <v>152</v>
      </c>
      <c r="C58" s="87">
        <v>0.9847222222222223</v>
      </c>
      <c r="D58" s="87">
        <v>0.9958333333333333</v>
      </c>
      <c r="E58" s="93"/>
      <c r="F58" s="86">
        <v>12.3</v>
      </c>
      <c r="G58" s="86" t="s">
        <v>112</v>
      </c>
      <c r="H58" s="86" t="s">
        <v>113</v>
      </c>
      <c r="I58" s="86" t="s">
        <v>102</v>
      </c>
      <c r="J58" s="86" t="s">
        <v>103</v>
      </c>
      <c r="K58" s="88"/>
      <c r="L58" s="89"/>
      <c r="M58" s="90">
        <v>-12.3</v>
      </c>
      <c r="N58" s="86">
        <v>0.0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432</v>
      </c>
      <c r="B1" s="2"/>
      <c r="C1" s="2"/>
      <c r="D1" s="2"/>
      <c r="E1" s="3"/>
      <c r="F1" s="4" t="s">
        <v>1</v>
      </c>
      <c r="G1" s="5"/>
      <c r="H1" s="6" t="s">
        <v>2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0.6111111111111112</v>
      </c>
      <c r="F4" s="32">
        <v>0.6041666666666666</v>
      </c>
      <c r="G4" s="32">
        <v>0.6041666666666666</v>
      </c>
      <c r="H4" s="32">
        <v>0.6180555555555556</v>
      </c>
      <c r="I4" s="33"/>
      <c r="J4" s="33"/>
      <c r="K4" s="34" t="s">
        <v>22</v>
      </c>
      <c r="L4" s="35"/>
      <c r="M4" s="36">
        <f>SUM(M6)+M12</f>
        <v>56.83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0.05555555555555555</v>
      </c>
      <c r="D5" s="24"/>
      <c r="E5" s="32">
        <v>0.8958333333333334</v>
      </c>
      <c r="F5" s="32">
        <v>0.9652777777777778</v>
      </c>
      <c r="G5" s="32">
        <v>0.9305555555555556</v>
      </c>
      <c r="H5" s="32">
        <v>0.9166666666666666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12.83</v>
      </c>
      <c r="D6" s="24"/>
      <c r="E6" s="38">
        <v>6.83</v>
      </c>
      <c r="F6" s="38">
        <v>8.67</v>
      </c>
      <c r="G6" s="38">
        <v>7.83</v>
      </c>
      <c r="H6" s="38">
        <v>7.17</v>
      </c>
      <c r="I6" s="39"/>
      <c r="J6" s="39"/>
      <c r="K6" s="40" t="s">
        <v>433</v>
      </c>
      <c r="L6" s="41"/>
      <c r="M6" s="42">
        <f>SUM(C11:J11)</f>
        <v>56.83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434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435</v>
      </c>
      <c r="B8" s="24"/>
      <c r="C8" s="37">
        <v>0.25</v>
      </c>
      <c r="D8" s="24"/>
      <c r="E8" s="38">
        <v>1.17</v>
      </c>
      <c r="F8" s="38">
        <v>2.25</v>
      </c>
      <c r="G8" s="38">
        <v>1.5</v>
      </c>
      <c r="H8" s="38">
        <v>1.25</v>
      </c>
      <c r="I8" s="38">
        <v>0.75</v>
      </c>
      <c r="J8" s="39"/>
      <c r="K8" s="49" t="s">
        <v>29</v>
      </c>
      <c r="L8" s="24"/>
      <c r="M8" s="50">
        <v>18.7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436</v>
      </c>
      <c r="B9" s="24"/>
      <c r="C9" s="37">
        <v>0.0</v>
      </c>
      <c r="D9" s="24"/>
      <c r="E9" s="38">
        <v>1.33</v>
      </c>
      <c r="F9" s="38">
        <v>0.5</v>
      </c>
      <c r="G9" s="38">
        <v>0.75</v>
      </c>
      <c r="H9" s="38">
        <v>1.75</v>
      </c>
      <c r="I9" s="38">
        <v>2.0</v>
      </c>
      <c r="J9" s="39"/>
      <c r="K9" s="51" t="s">
        <v>31</v>
      </c>
      <c r="L9" s="52"/>
      <c r="M9" s="53">
        <f>SUM(C8:J9)</f>
        <v>13.5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121.4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437</v>
      </c>
      <c r="B11" s="24"/>
      <c r="C11" s="58">
        <f>SUM(C6+C7+C8+C9-C10)</f>
        <v>13.08</v>
      </c>
      <c r="D11" s="59"/>
      <c r="E11" s="60">
        <f t="shared" ref="E11:J11" si="1">SUM(E6+E7+E8+E9-E10)</f>
        <v>9.33</v>
      </c>
      <c r="F11" s="60">
        <f t="shared" si="1"/>
        <v>11.42</v>
      </c>
      <c r="G11" s="60">
        <f t="shared" si="1"/>
        <v>10.08</v>
      </c>
      <c r="H11" s="60">
        <f t="shared" si="1"/>
        <v>10.17</v>
      </c>
      <c r="I11" s="60">
        <f t="shared" si="1"/>
        <v>2.75</v>
      </c>
      <c r="J11" s="60">
        <f t="shared" si="1"/>
        <v>0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438</v>
      </c>
      <c r="B14" s="3"/>
      <c r="C14" s="65" t="s">
        <v>42</v>
      </c>
      <c r="D14" s="24"/>
      <c r="E14" s="70">
        <f>C8</f>
        <v>0.25</v>
      </c>
      <c r="F14" s="71" t="s">
        <v>439</v>
      </c>
      <c r="G14" s="5"/>
      <c r="H14" s="5"/>
      <c r="I14" s="24"/>
      <c r="J14" s="70">
        <f>C9</f>
        <v>0</v>
      </c>
      <c r="K14" s="71"/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1.17</v>
      </c>
      <c r="F15" s="71" t="s">
        <v>440</v>
      </c>
      <c r="G15" s="5"/>
      <c r="H15" s="5"/>
      <c r="I15" s="24"/>
      <c r="J15" s="70">
        <f>E9</f>
        <v>1.33</v>
      </c>
      <c r="K15" s="71" t="s">
        <v>441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2.25</v>
      </c>
      <c r="F16" s="71" t="s">
        <v>442</v>
      </c>
      <c r="G16" s="5"/>
      <c r="H16" s="5"/>
      <c r="I16" s="24"/>
      <c r="J16" s="70">
        <f>F9</f>
        <v>0.5</v>
      </c>
      <c r="K16" s="71" t="s">
        <v>443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1.5</v>
      </c>
      <c r="F17" s="71" t="s">
        <v>444</v>
      </c>
      <c r="G17" s="5"/>
      <c r="H17" s="5"/>
      <c r="I17" s="24"/>
      <c r="J17" s="74">
        <v>0.75</v>
      </c>
      <c r="K17" s="71" t="s">
        <v>445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1.25</v>
      </c>
      <c r="F18" s="71" t="s">
        <v>446</v>
      </c>
      <c r="G18" s="5"/>
      <c r="H18" s="5"/>
      <c r="I18" s="24"/>
      <c r="J18" s="70">
        <f>H9</f>
        <v>1.75</v>
      </c>
      <c r="K18" s="71" t="s">
        <v>447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>
        <f>I8</f>
        <v>0.75</v>
      </c>
      <c r="F19" s="71" t="s">
        <v>448</v>
      </c>
      <c r="G19" s="5"/>
      <c r="H19" s="5"/>
      <c r="I19" s="24"/>
      <c r="J19" s="70">
        <f>I9</f>
        <v>2</v>
      </c>
      <c r="K19" s="71" t="s">
        <v>449</v>
      </c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 t="str">
        <f>J9</f>
        <v/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450</v>
      </c>
      <c r="H22" s="80" t="s">
        <v>58</v>
      </c>
      <c r="I22" s="80" t="s">
        <v>451</v>
      </c>
      <c r="J22" s="80" t="s">
        <v>60</v>
      </c>
      <c r="K22" s="81" t="s">
        <v>452</v>
      </c>
      <c r="L22" s="82" t="s">
        <v>453</v>
      </c>
      <c r="M22" s="83" t="s">
        <v>454</v>
      </c>
      <c r="N22" s="80" t="s">
        <v>64</v>
      </c>
      <c r="O22" s="13"/>
      <c r="P22" s="84" t="s">
        <v>455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46104.0</v>
      </c>
      <c r="B23" s="86" t="s">
        <v>100</v>
      </c>
      <c r="C23" s="87">
        <v>0.5069444444444444</v>
      </c>
      <c r="D23" s="87">
        <v>0.5243055555555556</v>
      </c>
      <c r="E23" s="86" t="s">
        <v>456</v>
      </c>
      <c r="F23" s="86">
        <v>15.5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394</v>
      </c>
      <c r="L23" s="89"/>
      <c r="M23" s="90">
        <v>-15.0</v>
      </c>
      <c r="N23" s="86">
        <v>0.5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46104.0</v>
      </c>
      <c r="B24" s="86" t="s">
        <v>100</v>
      </c>
      <c r="C24" s="87">
        <v>0.5916666666666667</v>
      </c>
      <c r="D24" s="87">
        <v>0.6125</v>
      </c>
      <c r="E24" s="86" t="s">
        <v>457</v>
      </c>
      <c r="F24" s="86">
        <v>5.7</v>
      </c>
      <c r="G24" s="86" t="s">
        <v>104</v>
      </c>
      <c r="H24" s="86" t="s">
        <v>105</v>
      </c>
      <c r="I24" s="86" t="s">
        <v>118</v>
      </c>
      <c r="J24" s="86" t="s">
        <v>119</v>
      </c>
      <c r="K24" s="88" t="s">
        <v>315</v>
      </c>
      <c r="L24" s="89"/>
      <c r="M24" s="89"/>
      <c r="N24" s="86">
        <v>5.7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46104.0</v>
      </c>
      <c r="B25" s="86" t="s">
        <v>100</v>
      </c>
      <c r="C25" s="87">
        <v>0.73125</v>
      </c>
      <c r="D25" s="87">
        <v>0.7368055555555556</v>
      </c>
      <c r="E25" s="86" t="s">
        <v>458</v>
      </c>
      <c r="F25" s="86">
        <v>1.8</v>
      </c>
      <c r="G25" s="86" t="s">
        <v>118</v>
      </c>
      <c r="H25" s="86" t="s">
        <v>119</v>
      </c>
      <c r="I25" s="86" t="s">
        <v>155</v>
      </c>
      <c r="J25" s="86" t="s">
        <v>156</v>
      </c>
      <c r="K25" s="88" t="s">
        <v>459</v>
      </c>
      <c r="L25" s="89"/>
      <c r="M25" s="89"/>
      <c r="N25" s="86">
        <v>1.8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46104.0</v>
      </c>
      <c r="B26" s="86" t="s">
        <v>100</v>
      </c>
      <c r="C26" s="87">
        <v>0.9166666666666666</v>
      </c>
      <c r="D26" s="87">
        <v>0.9326388888888889</v>
      </c>
      <c r="E26" s="86" t="s">
        <v>232</v>
      </c>
      <c r="F26" s="86">
        <v>14.6</v>
      </c>
      <c r="G26" s="86" t="s">
        <v>155</v>
      </c>
      <c r="H26" s="86" t="s">
        <v>156</v>
      </c>
      <c r="I26" s="86"/>
      <c r="J26" s="86" t="s">
        <v>151</v>
      </c>
      <c r="K26" s="88" t="s">
        <v>460</v>
      </c>
      <c r="L26" s="89"/>
      <c r="M26" s="89"/>
      <c r="N26" s="86">
        <v>14.6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46104.0</v>
      </c>
      <c r="B27" s="86" t="s">
        <v>100</v>
      </c>
      <c r="C27" s="87">
        <v>0.9402777777777778</v>
      </c>
      <c r="D27" s="87">
        <v>0.9430555555555555</v>
      </c>
      <c r="E27" s="86" t="s">
        <v>317</v>
      </c>
      <c r="F27" s="86">
        <v>1.6</v>
      </c>
      <c r="G27" s="86"/>
      <c r="H27" s="86" t="s">
        <v>151</v>
      </c>
      <c r="I27" s="86" t="s">
        <v>102</v>
      </c>
      <c r="J27" s="86" t="s">
        <v>103</v>
      </c>
      <c r="K27" s="88" t="s">
        <v>461</v>
      </c>
      <c r="L27" s="89"/>
      <c r="M27" s="89"/>
      <c r="N27" s="86">
        <v>1.6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46104.0</v>
      </c>
      <c r="B28" s="86" t="s">
        <v>100</v>
      </c>
      <c r="C28" s="87">
        <v>0.9486111111111111</v>
      </c>
      <c r="D28" s="87">
        <v>0.9597222222222223</v>
      </c>
      <c r="E28" s="86"/>
      <c r="F28" s="86">
        <v>11.9</v>
      </c>
      <c r="G28" s="86" t="s">
        <v>102</v>
      </c>
      <c r="H28" s="86" t="s">
        <v>103</v>
      </c>
      <c r="I28" s="86" t="s">
        <v>279</v>
      </c>
      <c r="J28" s="86" t="s">
        <v>280</v>
      </c>
      <c r="K28" s="88" t="s">
        <v>110</v>
      </c>
      <c r="L28" s="89"/>
      <c r="M28" s="89"/>
      <c r="N28" s="86">
        <v>11.9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46105.0</v>
      </c>
      <c r="B29" s="86" t="s">
        <v>124</v>
      </c>
      <c r="C29" s="87">
        <v>0.05416666666666667</v>
      </c>
      <c r="D29" s="87">
        <v>0.06527777777777778</v>
      </c>
      <c r="E29" s="86" t="s">
        <v>462</v>
      </c>
      <c r="F29" s="86">
        <v>11.7</v>
      </c>
      <c r="G29" s="86" t="s">
        <v>279</v>
      </c>
      <c r="H29" s="86" t="s">
        <v>280</v>
      </c>
      <c r="I29" s="86" t="s">
        <v>102</v>
      </c>
      <c r="J29" s="86" t="s">
        <v>103</v>
      </c>
      <c r="K29" s="88"/>
      <c r="L29" s="89"/>
      <c r="M29" s="90">
        <v>-11.7</v>
      </c>
      <c r="N29" s="86">
        <v>0.0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46105.0</v>
      </c>
      <c r="B30" s="86" t="s">
        <v>124</v>
      </c>
      <c r="C30" s="87">
        <v>0.5958333333333333</v>
      </c>
      <c r="D30" s="87">
        <v>0.6118055555555556</v>
      </c>
      <c r="E30" s="86" t="s">
        <v>463</v>
      </c>
      <c r="F30" s="86">
        <v>15.8</v>
      </c>
      <c r="G30" s="86" t="s">
        <v>102</v>
      </c>
      <c r="H30" s="86" t="s">
        <v>103</v>
      </c>
      <c r="I30" s="86" t="s">
        <v>104</v>
      </c>
      <c r="J30" s="86" t="s">
        <v>105</v>
      </c>
      <c r="K30" s="88" t="s">
        <v>464</v>
      </c>
      <c r="L30" s="89"/>
      <c r="M30" s="90">
        <v>-15.0</v>
      </c>
      <c r="N30" s="86">
        <v>0.8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46105.0</v>
      </c>
      <c r="B31" s="86" t="s">
        <v>124</v>
      </c>
      <c r="C31" s="87">
        <v>0.6145833333333334</v>
      </c>
      <c r="D31" s="87">
        <v>0.63125</v>
      </c>
      <c r="E31" s="86" t="s">
        <v>465</v>
      </c>
      <c r="F31" s="86">
        <v>5.0</v>
      </c>
      <c r="G31" s="86" t="s">
        <v>104</v>
      </c>
      <c r="H31" s="86" t="s">
        <v>105</v>
      </c>
      <c r="I31" s="86" t="s">
        <v>118</v>
      </c>
      <c r="J31" s="86" t="s">
        <v>119</v>
      </c>
      <c r="K31" s="88" t="s">
        <v>466</v>
      </c>
      <c r="L31" s="89"/>
      <c r="M31" s="90"/>
      <c r="N31" s="86">
        <v>5.0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46105.0</v>
      </c>
      <c r="B32" s="86" t="s">
        <v>124</v>
      </c>
      <c r="C32" s="87">
        <v>0.7777777777777778</v>
      </c>
      <c r="D32" s="87">
        <v>0.7902777777777777</v>
      </c>
      <c r="E32" s="86" t="s">
        <v>129</v>
      </c>
      <c r="F32" s="86">
        <v>5.1</v>
      </c>
      <c r="G32" s="86" t="s">
        <v>118</v>
      </c>
      <c r="H32" s="86" t="s">
        <v>119</v>
      </c>
      <c r="I32" s="86" t="s">
        <v>246</v>
      </c>
      <c r="J32" s="86" t="s">
        <v>247</v>
      </c>
      <c r="K32" s="88" t="s">
        <v>467</v>
      </c>
      <c r="L32" s="89"/>
      <c r="M32" s="90"/>
      <c r="N32" s="86">
        <v>5.1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46105.0</v>
      </c>
      <c r="B33" s="86" t="s">
        <v>124</v>
      </c>
      <c r="C33" s="87">
        <v>0.8048611111111111</v>
      </c>
      <c r="D33" s="87">
        <v>0.8131944444444444</v>
      </c>
      <c r="E33" s="86" t="s">
        <v>468</v>
      </c>
      <c r="F33" s="86">
        <v>4.2</v>
      </c>
      <c r="G33" s="86" t="s">
        <v>246</v>
      </c>
      <c r="H33" s="86" t="s">
        <v>247</v>
      </c>
      <c r="I33" s="86" t="s">
        <v>214</v>
      </c>
      <c r="J33" s="86" t="s">
        <v>215</v>
      </c>
      <c r="K33" s="88" t="s">
        <v>469</v>
      </c>
      <c r="L33" s="89"/>
      <c r="M33" s="89"/>
      <c r="N33" s="86">
        <v>4.2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46105.0</v>
      </c>
      <c r="B34" s="86" t="s">
        <v>124</v>
      </c>
      <c r="C34" s="87">
        <v>0.8902777777777777</v>
      </c>
      <c r="D34" s="87">
        <v>0.9090277777777778</v>
      </c>
      <c r="E34" s="86" t="s">
        <v>159</v>
      </c>
      <c r="F34" s="86">
        <v>17.3</v>
      </c>
      <c r="G34" s="86" t="s">
        <v>214</v>
      </c>
      <c r="H34" s="86" t="s">
        <v>215</v>
      </c>
      <c r="I34" s="86"/>
      <c r="J34" s="86" t="s">
        <v>233</v>
      </c>
      <c r="K34" s="88" t="s">
        <v>123</v>
      </c>
      <c r="L34" s="89"/>
      <c r="M34" s="90">
        <v>-15.0</v>
      </c>
      <c r="N34" s="86">
        <v>2.3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46105.0</v>
      </c>
      <c r="B35" s="86" t="s">
        <v>124</v>
      </c>
      <c r="C35" s="87">
        <v>0.9201388888888888</v>
      </c>
      <c r="D35" s="87">
        <v>0.9229166666666667</v>
      </c>
      <c r="E35" s="86"/>
      <c r="F35" s="86">
        <v>1.8</v>
      </c>
      <c r="G35" s="86"/>
      <c r="H35" s="86" t="s">
        <v>233</v>
      </c>
      <c r="I35" s="86" t="s">
        <v>102</v>
      </c>
      <c r="J35" s="86" t="s">
        <v>103</v>
      </c>
      <c r="K35" s="88"/>
      <c r="L35" s="89"/>
      <c r="M35" s="90"/>
      <c r="N35" s="86">
        <v>1.8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46106.0</v>
      </c>
      <c r="B36" s="86" t="s">
        <v>141</v>
      </c>
      <c r="C36" s="87">
        <v>0.5826388888888889</v>
      </c>
      <c r="D36" s="87">
        <v>0.5909722222222222</v>
      </c>
      <c r="E36" s="86" t="s">
        <v>275</v>
      </c>
      <c r="F36" s="86">
        <v>9.2</v>
      </c>
      <c r="G36" s="86" t="s">
        <v>102</v>
      </c>
      <c r="H36" s="86" t="s">
        <v>103</v>
      </c>
      <c r="I36" s="86" t="s">
        <v>359</v>
      </c>
      <c r="J36" s="86" t="s">
        <v>360</v>
      </c>
      <c r="K36" s="88" t="s">
        <v>470</v>
      </c>
      <c r="L36" s="89"/>
      <c r="M36" s="90">
        <v>-15.0</v>
      </c>
      <c r="N36" s="86">
        <v>1.3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46106.0</v>
      </c>
      <c r="B37" s="86" t="s">
        <v>141</v>
      </c>
      <c r="C37" s="87">
        <v>0.5930555555555556</v>
      </c>
      <c r="D37" s="87">
        <v>0.6034722222222222</v>
      </c>
      <c r="E37" s="86" t="s">
        <v>166</v>
      </c>
      <c r="F37" s="86">
        <v>7.1</v>
      </c>
      <c r="G37" s="86" t="s">
        <v>359</v>
      </c>
      <c r="H37" s="86" t="s">
        <v>360</v>
      </c>
      <c r="I37" s="86" t="s">
        <v>269</v>
      </c>
      <c r="J37" s="86" t="s">
        <v>270</v>
      </c>
      <c r="K37" s="88" t="s">
        <v>471</v>
      </c>
      <c r="L37" s="89"/>
      <c r="M37" s="89"/>
      <c r="N37" s="86">
        <v>0.0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46106.0</v>
      </c>
      <c r="B38" s="86" t="s">
        <v>141</v>
      </c>
      <c r="C38" s="87">
        <v>0.6743055555555556</v>
      </c>
      <c r="D38" s="87">
        <v>0.6909722222222222</v>
      </c>
      <c r="E38" s="86" t="s">
        <v>210</v>
      </c>
      <c r="F38" s="86">
        <v>5.2</v>
      </c>
      <c r="G38" s="86" t="s">
        <v>269</v>
      </c>
      <c r="H38" s="86" t="s">
        <v>270</v>
      </c>
      <c r="I38" s="86" t="s">
        <v>214</v>
      </c>
      <c r="J38" s="86" t="s">
        <v>215</v>
      </c>
      <c r="K38" s="88" t="s">
        <v>472</v>
      </c>
      <c r="L38" s="89"/>
      <c r="M38" s="89"/>
      <c r="N38" s="86">
        <v>5.2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46106.0</v>
      </c>
      <c r="B39" s="86" t="s">
        <v>141</v>
      </c>
      <c r="C39" s="87">
        <v>0.7173611111111111</v>
      </c>
      <c r="D39" s="87">
        <v>0.725</v>
      </c>
      <c r="E39" s="86" t="s">
        <v>320</v>
      </c>
      <c r="F39" s="86">
        <v>2.4</v>
      </c>
      <c r="G39" s="86" t="s">
        <v>214</v>
      </c>
      <c r="H39" s="86" t="s">
        <v>215</v>
      </c>
      <c r="I39" s="86" t="s">
        <v>118</v>
      </c>
      <c r="J39" s="86" t="s">
        <v>119</v>
      </c>
      <c r="K39" s="88" t="s">
        <v>341</v>
      </c>
      <c r="L39" s="89"/>
      <c r="M39" s="90"/>
      <c r="N39" s="86">
        <v>2.4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46106.0</v>
      </c>
      <c r="B40" s="86" t="s">
        <v>141</v>
      </c>
      <c r="C40" s="87">
        <v>0.7652777777777777</v>
      </c>
      <c r="D40" s="87">
        <v>0.7715277777777778</v>
      </c>
      <c r="E40" s="86" t="s">
        <v>473</v>
      </c>
      <c r="F40" s="86">
        <v>2.0</v>
      </c>
      <c r="G40" s="86" t="s">
        <v>118</v>
      </c>
      <c r="H40" s="86" t="s">
        <v>119</v>
      </c>
      <c r="I40" s="86"/>
      <c r="J40" s="86" t="s">
        <v>258</v>
      </c>
      <c r="K40" s="88" t="s">
        <v>321</v>
      </c>
      <c r="L40" s="89"/>
      <c r="M40" s="90"/>
      <c r="N40" s="86">
        <v>2.0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46106.0</v>
      </c>
      <c r="B41" s="86" t="s">
        <v>141</v>
      </c>
      <c r="C41" s="87">
        <v>0.8520833333333333</v>
      </c>
      <c r="D41" s="87">
        <v>0.85625</v>
      </c>
      <c r="E41" s="86" t="s">
        <v>474</v>
      </c>
      <c r="F41" s="86">
        <v>1.6</v>
      </c>
      <c r="G41" s="86"/>
      <c r="H41" s="86" t="s">
        <v>258</v>
      </c>
      <c r="I41" s="86" t="s">
        <v>121</v>
      </c>
      <c r="J41" s="86" t="s">
        <v>122</v>
      </c>
      <c r="K41" s="88" t="s">
        <v>110</v>
      </c>
      <c r="L41" s="89"/>
      <c r="M41" s="90"/>
      <c r="N41" s="86">
        <v>1.6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46106.0</v>
      </c>
      <c r="B42" s="86" t="s">
        <v>141</v>
      </c>
      <c r="C42" s="87">
        <v>0.8958333333333334</v>
      </c>
      <c r="D42" s="87">
        <v>0.90625</v>
      </c>
      <c r="E42" s="86" t="s">
        <v>475</v>
      </c>
      <c r="F42" s="86">
        <v>2.4</v>
      </c>
      <c r="G42" s="86" t="s">
        <v>121</v>
      </c>
      <c r="H42" s="86" t="s">
        <v>122</v>
      </c>
      <c r="I42" s="86" t="s">
        <v>121</v>
      </c>
      <c r="J42" s="86" t="s">
        <v>122</v>
      </c>
      <c r="K42" s="88" t="s">
        <v>110</v>
      </c>
      <c r="L42" s="89"/>
      <c r="M42" s="89"/>
      <c r="N42" s="86">
        <v>2.4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46106.0</v>
      </c>
      <c r="B43" s="86" t="s">
        <v>141</v>
      </c>
      <c r="C43" s="87">
        <v>0.9618055555555556</v>
      </c>
      <c r="D43" s="87">
        <v>0.9770833333333333</v>
      </c>
      <c r="E43" s="86"/>
      <c r="F43" s="86">
        <v>15.1</v>
      </c>
      <c r="G43" s="86" t="s">
        <v>121</v>
      </c>
      <c r="H43" s="86" t="s">
        <v>122</v>
      </c>
      <c r="I43" s="86" t="s">
        <v>102</v>
      </c>
      <c r="J43" s="86" t="s">
        <v>103</v>
      </c>
      <c r="K43" s="88" t="s">
        <v>123</v>
      </c>
      <c r="L43" s="89"/>
      <c r="M43" s="90">
        <v>-15.0</v>
      </c>
      <c r="N43" s="86">
        <v>0.1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46107.0</v>
      </c>
      <c r="B44" s="86" t="s">
        <v>152</v>
      </c>
      <c r="C44" s="87">
        <v>0.5854166666666667</v>
      </c>
      <c r="D44" s="87">
        <v>0.6048611111111111</v>
      </c>
      <c r="E44" s="86" t="s">
        <v>317</v>
      </c>
      <c r="F44" s="86">
        <v>15.7</v>
      </c>
      <c r="G44" s="86" t="s">
        <v>102</v>
      </c>
      <c r="H44" s="86" t="s">
        <v>103</v>
      </c>
      <c r="I44" s="86" t="s">
        <v>104</v>
      </c>
      <c r="J44" s="86" t="s">
        <v>105</v>
      </c>
      <c r="K44" s="88" t="s">
        <v>476</v>
      </c>
      <c r="L44" s="89"/>
      <c r="M44" s="90">
        <v>-15.0</v>
      </c>
      <c r="N44" s="86">
        <v>0.7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46107.0</v>
      </c>
      <c r="B45" s="86" t="s">
        <v>152</v>
      </c>
      <c r="C45" s="87">
        <v>0.6104166666666667</v>
      </c>
      <c r="D45" s="87">
        <v>0.6201388888888889</v>
      </c>
      <c r="E45" s="86" t="s">
        <v>477</v>
      </c>
      <c r="F45" s="86">
        <v>5.9</v>
      </c>
      <c r="G45" s="86" t="s">
        <v>104</v>
      </c>
      <c r="H45" s="86" t="s">
        <v>105</v>
      </c>
      <c r="I45" s="86" t="s">
        <v>118</v>
      </c>
      <c r="J45" s="86" t="s">
        <v>119</v>
      </c>
      <c r="K45" s="88" t="s">
        <v>478</v>
      </c>
      <c r="L45" s="89"/>
      <c r="M45" s="89"/>
      <c r="N45" s="86">
        <v>5.9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46107.0</v>
      </c>
      <c r="B46" s="86" t="s">
        <v>152</v>
      </c>
      <c r="C46" s="87">
        <v>0.7597222222222222</v>
      </c>
      <c r="D46" s="87">
        <v>0.7625</v>
      </c>
      <c r="E46" s="86" t="s">
        <v>479</v>
      </c>
      <c r="F46" s="86">
        <v>0.8</v>
      </c>
      <c r="G46" s="86" t="s">
        <v>118</v>
      </c>
      <c r="H46" s="86" t="s">
        <v>119</v>
      </c>
      <c r="I46" s="86" t="s">
        <v>172</v>
      </c>
      <c r="J46" s="86" t="s">
        <v>173</v>
      </c>
      <c r="K46" s="88" t="s">
        <v>110</v>
      </c>
      <c r="L46" s="89"/>
      <c r="M46" s="90"/>
      <c r="N46" s="86">
        <v>0.8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46107.0</v>
      </c>
      <c r="B47" s="86" t="s">
        <v>152</v>
      </c>
      <c r="C47" s="87">
        <v>0.91875</v>
      </c>
      <c r="D47" s="87">
        <v>0.925</v>
      </c>
      <c r="E47" s="86" t="s">
        <v>132</v>
      </c>
      <c r="F47" s="86">
        <v>1.5</v>
      </c>
      <c r="G47" s="86" t="s">
        <v>172</v>
      </c>
      <c r="H47" s="86" t="s">
        <v>173</v>
      </c>
      <c r="I47" s="86" t="s">
        <v>118</v>
      </c>
      <c r="J47" s="86" t="s">
        <v>119</v>
      </c>
      <c r="K47" s="88" t="s">
        <v>480</v>
      </c>
      <c r="L47" s="89"/>
      <c r="M47" s="89"/>
      <c r="N47" s="86">
        <v>1.5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46107.0</v>
      </c>
      <c r="B48" s="86" t="s">
        <v>152</v>
      </c>
      <c r="C48" s="87">
        <v>0.9298611111111111</v>
      </c>
      <c r="D48" s="87">
        <v>0.9465277777777777</v>
      </c>
      <c r="E48" s="86"/>
      <c r="F48" s="86">
        <v>15.7</v>
      </c>
      <c r="G48" s="86" t="s">
        <v>118</v>
      </c>
      <c r="H48" s="86" t="s">
        <v>119</v>
      </c>
      <c r="I48" s="86" t="s">
        <v>102</v>
      </c>
      <c r="J48" s="86" t="s">
        <v>103</v>
      </c>
      <c r="K48" s="88" t="s">
        <v>123</v>
      </c>
      <c r="L48" s="89"/>
      <c r="M48" s="90">
        <v>-15.0</v>
      </c>
      <c r="N48" s="86">
        <v>0.7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46108.0</v>
      </c>
      <c r="B49" s="86" t="s">
        <v>163</v>
      </c>
      <c r="C49" s="87">
        <v>0.5854166666666667</v>
      </c>
      <c r="D49" s="87">
        <v>0.60625</v>
      </c>
      <c r="E49" s="86" t="s">
        <v>317</v>
      </c>
      <c r="F49" s="86">
        <v>19.1</v>
      </c>
      <c r="G49" s="86" t="s">
        <v>102</v>
      </c>
      <c r="H49" s="86" t="s">
        <v>103</v>
      </c>
      <c r="I49" s="86"/>
      <c r="J49" s="86" t="s">
        <v>481</v>
      </c>
      <c r="K49" s="88"/>
      <c r="L49" s="89"/>
      <c r="M49" s="90">
        <v>-15.0</v>
      </c>
      <c r="N49" s="86">
        <v>4.1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46108.0</v>
      </c>
      <c r="B50" s="86" t="s">
        <v>163</v>
      </c>
      <c r="C50" s="87">
        <v>0.6118055555555556</v>
      </c>
      <c r="D50" s="87">
        <v>0.6194444444444445</v>
      </c>
      <c r="E50" s="86" t="s">
        <v>232</v>
      </c>
      <c r="F50" s="86">
        <v>2.9</v>
      </c>
      <c r="G50" s="86"/>
      <c r="H50" s="86" t="s">
        <v>481</v>
      </c>
      <c r="I50" s="86" t="s">
        <v>243</v>
      </c>
      <c r="J50" s="86" t="s">
        <v>244</v>
      </c>
      <c r="K50" s="88" t="s">
        <v>482</v>
      </c>
      <c r="L50" s="89"/>
      <c r="M50" s="89"/>
      <c r="N50" s="86">
        <v>2.9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46108.0</v>
      </c>
      <c r="B51" s="86" t="s">
        <v>163</v>
      </c>
      <c r="C51" s="87">
        <v>0.6270833333333333</v>
      </c>
      <c r="D51" s="87">
        <v>0.6319444444444444</v>
      </c>
      <c r="E51" s="86" t="s">
        <v>320</v>
      </c>
      <c r="F51" s="86">
        <v>1.7</v>
      </c>
      <c r="G51" s="86" t="s">
        <v>243</v>
      </c>
      <c r="H51" s="86" t="s">
        <v>244</v>
      </c>
      <c r="I51" s="86" t="s">
        <v>246</v>
      </c>
      <c r="J51" s="86" t="s">
        <v>247</v>
      </c>
      <c r="K51" s="88" t="s">
        <v>483</v>
      </c>
      <c r="L51" s="89"/>
      <c r="M51" s="89"/>
      <c r="N51" s="86">
        <v>1.7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46108.0</v>
      </c>
      <c r="B52" s="86" t="s">
        <v>163</v>
      </c>
      <c r="C52" s="87">
        <v>0.6722222222222223</v>
      </c>
      <c r="D52" s="87">
        <v>0.6770833333333334</v>
      </c>
      <c r="E52" s="86" t="s">
        <v>199</v>
      </c>
      <c r="F52" s="86">
        <v>3.4</v>
      </c>
      <c r="G52" s="86" t="s">
        <v>246</v>
      </c>
      <c r="H52" s="86" t="s">
        <v>247</v>
      </c>
      <c r="I52" s="86" t="s">
        <v>108</v>
      </c>
      <c r="J52" s="86" t="s">
        <v>109</v>
      </c>
      <c r="K52" s="88" t="s">
        <v>484</v>
      </c>
      <c r="L52" s="89"/>
      <c r="M52" s="90"/>
      <c r="N52" s="86">
        <v>3.4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46108.0</v>
      </c>
      <c r="B53" s="86" t="s">
        <v>163</v>
      </c>
      <c r="C53" s="87">
        <v>0.7006944444444444</v>
      </c>
      <c r="D53" s="87">
        <v>0.7159722222222222</v>
      </c>
      <c r="E53" s="86" t="s">
        <v>203</v>
      </c>
      <c r="F53" s="86">
        <v>9.4</v>
      </c>
      <c r="G53" s="86" t="s">
        <v>108</v>
      </c>
      <c r="H53" s="86" t="s">
        <v>109</v>
      </c>
      <c r="I53" s="86" t="s">
        <v>279</v>
      </c>
      <c r="J53" s="86" t="s">
        <v>280</v>
      </c>
      <c r="K53" s="88" t="s">
        <v>485</v>
      </c>
      <c r="L53" s="89"/>
      <c r="M53" s="90"/>
      <c r="N53" s="86">
        <v>9.4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46108.0</v>
      </c>
      <c r="B54" s="86" t="s">
        <v>163</v>
      </c>
      <c r="C54" s="87">
        <v>0.7444444444444445</v>
      </c>
      <c r="D54" s="87">
        <v>0.7673611111111112</v>
      </c>
      <c r="E54" s="86" t="s">
        <v>273</v>
      </c>
      <c r="F54" s="86">
        <v>11.0</v>
      </c>
      <c r="G54" s="86" t="s">
        <v>279</v>
      </c>
      <c r="H54" s="86" t="s">
        <v>280</v>
      </c>
      <c r="I54" s="86" t="s">
        <v>250</v>
      </c>
      <c r="J54" s="86" t="s">
        <v>251</v>
      </c>
      <c r="K54" s="88" t="s">
        <v>486</v>
      </c>
      <c r="L54" s="89"/>
      <c r="M54" s="89"/>
      <c r="N54" s="86">
        <v>11.0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46108.0</v>
      </c>
      <c r="B55" s="86" t="s">
        <v>163</v>
      </c>
      <c r="C55" s="87">
        <v>0.7951388888888888</v>
      </c>
      <c r="D55" s="87">
        <v>0.8020833333333334</v>
      </c>
      <c r="E55" s="86" t="s">
        <v>111</v>
      </c>
      <c r="F55" s="86">
        <v>2.6</v>
      </c>
      <c r="G55" s="86" t="s">
        <v>250</v>
      </c>
      <c r="H55" s="86" t="s">
        <v>251</v>
      </c>
      <c r="I55" s="86" t="s">
        <v>167</v>
      </c>
      <c r="J55" s="86" t="s">
        <v>168</v>
      </c>
      <c r="K55" s="88" t="s">
        <v>487</v>
      </c>
      <c r="L55" s="89"/>
      <c r="M55" s="89"/>
      <c r="N55" s="86">
        <v>2.6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46108.0</v>
      </c>
      <c r="B56" s="86" t="s">
        <v>163</v>
      </c>
      <c r="C56" s="87">
        <v>0.8034722222222223</v>
      </c>
      <c r="D56" s="87">
        <v>0.8180555555555555</v>
      </c>
      <c r="E56" s="86" t="s">
        <v>488</v>
      </c>
      <c r="F56" s="86">
        <v>4.5</v>
      </c>
      <c r="G56" s="86" t="s">
        <v>167</v>
      </c>
      <c r="H56" s="86" t="s">
        <v>168</v>
      </c>
      <c r="I56" s="86" t="s">
        <v>172</v>
      </c>
      <c r="J56" s="86" t="s">
        <v>173</v>
      </c>
      <c r="K56" s="88" t="s">
        <v>489</v>
      </c>
      <c r="L56" s="89"/>
      <c r="M56" s="89"/>
      <c r="N56" s="86">
        <v>4.5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46108.0</v>
      </c>
      <c r="B57" s="86" t="s">
        <v>163</v>
      </c>
      <c r="C57" s="87">
        <v>0.8638888888888889</v>
      </c>
      <c r="D57" s="87">
        <v>0.86875</v>
      </c>
      <c r="E57" s="86" t="s">
        <v>490</v>
      </c>
      <c r="F57" s="86">
        <v>1.9</v>
      </c>
      <c r="G57" s="86" t="s">
        <v>172</v>
      </c>
      <c r="H57" s="86" t="s">
        <v>173</v>
      </c>
      <c r="I57" s="86" t="s">
        <v>121</v>
      </c>
      <c r="J57" s="86" t="s">
        <v>122</v>
      </c>
      <c r="K57" s="88" t="s">
        <v>491</v>
      </c>
      <c r="L57" s="89"/>
      <c r="M57" s="89"/>
      <c r="N57" s="86">
        <v>1.9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46108.0</v>
      </c>
      <c r="B58" s="86" t="s">
        <v>163</v>
      </c>
      <c r="C58" s="87">
        <v>0.9173611111111111</v>
      </c>
      <c r="D58" s="87">
        <v>0.9340277777777778</v>
      </c>
      <c r="E58" s="93"/>
      <c r="F58" s="86">
        <v>13.9</v>
      </c>
      <c r="G58" s="86" t="s">
        <v>121</v>
      </c>
      <c r="H58" s="86" t="s">
        <v>122</v>
      </c>
      <c r="I58" s="86" t="s">
        <v>102</v>
      </c>
      <c r="J58" s="86" t="s">
        <v>103</v>
      </c>
      <c r="K58" s="88" t="s">
        <v>123</v>
      </c>
      <c r="L58" s="89"/>
      <c r="M58" s="90">
        <v>-13.9</v>
      </c>
      <c r="N58" s="86">
        <v>0.0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/>
      <c r="B59" s="86"/>
      <c r="C59" s="87"/>
      <c r="D59" s="87"/>
      <c r="E59" s="86"/>
      <c r="F59" s="86"/>
      <c r="G59" s="86"/>
      <c r="H59" s="86"/>
      <c r="I59" s="86"/>
      <c r="J59" s="86"/>
      <c r="K59" s="88"/>
      <c r="L59" s="89"/>
      <c r="M59" s="89"/>
      <c r="N59" s="89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492</v>
      </c>
      <c r="B1" s="2"/>
      <c r="C1" s="2"/>
      <c r="D1" s="2"/>
      <c r="E1" s="3"/>
      <c r="F1" s="4" t="s">
        <v>1</v>
      </c>
      <c r="G1" s="5"/>
      <c r="H1" s="98">
        <v>46103.0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0.6041666666666666</v>
      </c>
      <c r="F4" s="32">
        <v>0.6180555555555556</v>
      </c>
      <c r="G4" s="32">
        <v>0.6041666666666666</v>
      </c>
      <c r="H4" s="32">
        <v>0.6145833333333334</v>
      </c>
      <c r="I4" s="33"/>
      <c r="J4" s="33"/>
      <c r="K4" s="34" t="s">
        <v>22</v>
      </c>
      <c r="L4" s="35"/>
      <c r="M4" s="36">
        <f>SUM(M6)+M12</f>
        <v>55.25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0.9166666666666666</v>
      </c>
      <c r="D5" s="24"/>
      <c r="E5" s="32">
        <v>0.9375</v>
      </c>
      <c r="F5" s="32">
        <v>0.9513888888888888</v>
      </c>
      <c r="G5" s="32">
        <v>0.9756944444444444</v>
      </c>
      <c r="H5" s="32">
        <v>0.9583333333333334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9.5</v>
      </c>
      <c r="D6" s="24"/>
      <c r="E6" s="38">
        <v>8.5</v>
      </c>
      <c r="F6" s="38">
        <v>8.0</v>
      </c>
      <c r="G6" s="38">
        <v>8.92</v>
      </c>
      <c r="H6" s="38">
        <v>8.25</v>
      </c>
      <c r="I6" s="39"/>
      <c r="J6" s="39"/>
      <c r="K6" s="40" t="s">
        <v>493</v>
      </c>
      <c r="L6" s="41"/>
      <c r="M6" s="42">
        <f>SUM(C11:J11)</f>
        <v>55.25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494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495</v>
      </c>
      <c r="B8" s="24"/>
      <c r="C8" s="37">
        <v>0.25</v>
      </c>
      <c r="D8" s="24"/>
      <c r="E8" s="38">
        <v>1.25</v>
      </c>
      <c r="F8" s="38">
        <v>2.0</v>
      </c>
      <c r="G8" s="38">
        <v>0.75</v>
      </c>
      <c r="H8" s="38">
        <v>1.33</v>
      </c>
      <c r="I8" s="39"/>
      <c r="J8" s="39"/>
      <c r="K8" s="49" t="s">
        <v>29</v>
      </c>
      <c r="L8" s="24"/>
      <c r="M8" s="50"/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496</v>
      </c>
      <c r="B9" s="24"/>
      <c r="C9" s="37">
        <v>1.17</v>
      </c>
      <c r="D9" s="24"/>
      <c r="E9" s="38">
        <v>1.33</v>
      </c>
      <c r="F9" s="38">
        <v>1.0</v>
      </c>
      <c r="G9" s="38">
        <v>1.5</v>
      </c>
      <c r="H9" s="38">
        <v>0.5</v>
      </c>
      <c r="I9" s="38"/>
      <c r="J9" s="38">
        <v>1.0</v>
      </c>
      <c r="K9" s="51" t="s">
        <v>31</v>
      </c>
      <c r="L9" s="52"/>
      <c r="M9" s="53">
        <f>SUM(C8:J9)</f>
        <v>12.08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127.3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497</v>
      </c>
      <c r="B11" s="24"/>
      <c r="C11" s="58">
        <f>SUM(C6+C7+C8+C9-C10)</f>
        <v>10.92</v>
      </c>
      <c r="D11" s="59"/>
      <c r="E11" s="60">
        <f t="shared" ref="E11:J11" si="1">SUM(E6+E7+E8+E9-E10)</f>
        <v>11.08</v>
      </c>
      <c r="F11" s="60">
        <f t="shared" si="1"/>
        <v>11</v>
      </c>
      <c r="G11" s="60">
        <f t="shared" si="1"/>
        <v>11.17</v>
      </c>
      <c r="H11" s="60">
        <f t="shared" si="1"/>
        <v>10.08</v>
      </c>
      <c r="I11" s="60">
        <f t="shared" si="1"/>
        <v>0</v>
      </c>
      <c r="J11" s="60">
        <f t="shared" si="1"/>
        <v>1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498</v>
      </c>
      <c r="B14" s="3"/>
      <c r="C14" s="65" t="s">
        <v>42</v>
      </c>
      <c r="D14" s="24"/>
      <c r="E14" s="70">
        <f>C8</f>
        <v>0.25</v>
      </c>
      <c r="F14" s="71" t="s">
        <v>499</v>
      </c>
      <c r="G14" s="5"/>
      <c r="H14" s="5"/>
      <c r="I14" s="24"/>
      <c r="J14" s="70">
        <f>C9</f>
        <v>1.17</v>
      </c>
      <c r="K14" s="71" t="s">
        <v>500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1.25</v>
      </c>
      <c r="F15" s="71" t="s">
        <v>92</v>
      </c>
      <c r="G15" s="5"/>
      <c r="H15" s="5"/>
      <c r="I15" s="24"/>
      <c r="J15" s="70">
        <f>E9</f>
        <v>1.33</v>
      </c>
      <c r="K15" s="71" t="s">
        <v>501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2</v>
      </c>
      <c r="F16" s="71" t="s">
        <v>502</v>
      </c>
      <c r="G16" s="5"/>
      <c r="H16" s="5"/>
      <c r="I16" s="24"/>
      <c r="J16" s="70">
        <f>F9</f>
        <v>1</v>
      </c>
      <c r="K16" s="71" t="s">
        <v>503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0.75</v>
      </c>
      <c r="F17" s="71" t="s">
        <v>504</v>
      </c>
      <c r="G17" s="5"/>
      <c r="H17" s="5"/>
      <c r="I17" s="24"/>
      <c r="J17" s="74">
        <v>1.5</v>
      </c>
      <c r="K17" s="71" t="s">
        <v>298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1.33</v>
      </c>
      <c r="F18" s="71" t="s">
        <v>505</v>
      </c>
      <c r="G18" s="5"/>
      <c r="H18" s="5"/>
      <c r="I18" s="24"/>
      <c r="J18" s="70">
        <f>H9</f>
        <v>0.5</v>
      </c>
      <c r="K18" s="71" t="s">
        <v>506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1</v>
      </c>
      <c r="K20" s="71" t="s">
        <v>507</v>
      </c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508</v>
      </c>
      <c r="H22" s="80" t="s">
        <v>58</v>
      </c>
      <c r="I22" s="80" t="s">
        <v>509</v>
      </c>
      <c r="J22" s="80" t="s">
        <v>60</v>
      </c>
      <c r="K22" s="81" t="s">
        <v>510</v>
      </c>
      <c r="L22" s="82" t="s">
        <v>511</v>
      </c>
      <c r="M22" s="83" t="s">
        <v>512</v>
      </c>
      <c r="N22" s="80" t="s">
        <v>64</v>
      </c>
      <c r="O22" s="13"/>
      <c r="P22" s="84" t="s">
        <v>513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46097.0</v>
      </c>
      <c r="B23" s="86" t="s">
        <v>100</v>
      </c>
      <c r="C23" s="87">
        <v>0.5041666666666667</v>
      </c>
      <c r="D23" s="87">
        <v>0.5229166666666667</v>
      </c>
      <c r="E23" s="86" t="s">
        <v>514</v>
      </c>
      <c r="F23" s="86">
        <v>15.5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106</v>
      </c>
      <c r="L23" s="89"/>
      <c r="M23" s="90">
        <v>-15.0</v>
      </c>
      <c r="N23" s="86">
        <v>0.5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46097.0</v>
      </c>
      <c r="B24" s="86" t="s">
        <v>100</v>
      </c>
      <c r="C24" s="87">
        <v>0.5979166666666667</v>
      </c>
      <c r="D24" s="87">
        <v>0.6048611111111111</v>
      </c>
      <c r="E24" s="86" t="s">
        <v>271</v>
      </c>
      <c r="F24" s="86">
        <v>2.8</v>
      </c>
      <c r="G24" s="86" t="s">
        <v>104</v>
      </c>
      <c r="H24" s="86" t="s">
        <v>105</v>
      </c>
      <c r="I24" s="86" t="s">
        <v>118</v>
      </c>
      <c r="J24" s="86" t="s">
        <v>119</v>
      </c>
      <c r="K24" s="88" t="s">
        <v>515</v>
      </c>
      <c r="L24" s="89"/>
      <c r="M24" s="89"/>
      <c r="N24" s="86">
        <v>2.8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46097.0</v>
      </c>
      <c r="B25" s="86" t="s">
        <v>100</v>
      </c>
      <c r="C25" s="87">
        <v>0.6458333333333334</v>
      </c>
      <c r="D25" s="87">
        <v>0.6479166666666667</v>
      </c>
      <c r="E25" s="86" t="s">
        <v>162</v>
      </c>
      <c r="F25" s="86">
        <v>1.0</v>
      </c>
      <c r="G25" s="86" t="s">
        <v>118</v>
      </c>
      <c r="H25" s="86" t="s">
        <v>119</v>
      </c>
      <c r="I25" s="86" t="s">
        <v>269</v>
      </c>
      <c r="J25" s="86" t="s">
        <v>270</v>
      </c>
      <c r="K25" s="88" t="s">
        <v>516</v>
      </c>
      <c r="L25" s="89"/>
      <c r="M25" s="89"/>
      <c r="N25" s="86">
        <v>1.0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46097.0</v>
      </c>
      <c r="B26" s="86" t="s">
        <v>100</v>
      </c>
      <c r="C26" s="87">
        <v>0.6777777777777778</v>
      </c>
      <c r="D26" s="87">
        <v>0.6819444444444445</v>
      </c>
      <c r="E26" s="86" t="s">
        <v>400</v>
      </c>
      <c r="F26" s="86">
        <v>1.2</v>
      </c>
      <c r="G26" s="86" t="s">
        <v>269</v>
      </c>
      <c r="H26" s="86" t="s">
        <v>270</v>
      </c>
      <c r="I26" s="86" t="s">
        <v>253</v>
      </c>
      <c r="J26" s="86" t="s">
        <v>254</v>
      </c>
      <c r="K26" s="88" t="s">
        <v>517</v>
      </c>
      <c r="L26" s="89"/>
      <c r="M26" s="89"/>
      <c r="N26" s="86">
        <v>1.2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46097.0</v>
      </c>
      <c r="B27" s="86" t="s">
        <v>100</v>
      </c>
      <c r="C27" s="87">
        <v>0.7284722222222222</v>
      </c>
      <c r="D27" s="87">
        <v>0.7291666666666666</v>
      </c>
      <c r="E27" s="86" t="s">
        <v>275</v>
      </c>
      <c r="F27" s="86">
        <v>1.3</v>
      </c>
      <c r="G27" s="86" t="s">
        <v>253</v>
      </c>
      <c r="H27" s="86" t="s">
        <v>254</v>
      </c>
      <c r="I27" s="86" t="s">
        <v>167</v>
      </c>
      <c r="J27" s="86" t="s">
        <v>168</v>
      </c>
      <c r="K27" s="88" t="s">
        <v>518</v>
      </c>
      <c r="L27" s="89"/>
      <c r="M27" s="89"/>
      <c r="N27" s="86">
        <v>1.3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46097.0</v>
      </c>
      <c r="B28" s="86" t="s">
        <v>100</v>
      </c>
      <c r="C28" s="87">
        <v>0.73125</v>
      </c>
      <c r="D28" s="87">
        <v>0.7576388888888889</v>
      </c>
      <c r="E28" s="86" t="s">
        <v>268</v>
      </c>
      <c r="F28" s="86">
        <v>11.8</v>
      </c>
      <c r="G28" s="86" t="s">
        <v>167</v>
      </c>
      <c r="H28" s="86" t="s">
        <v>168</v>
      </c>
      <c r="I28" s="86" t="s">
        <v>253</v>
      </c>
      <c r="J28" s="86" t="s">
        <v>254</v>
      </c>
      <c r="K28" s="88" t="s">
        <v>519</v>
      </c>
      <c r="L28" s="89"/>
      <c r="M28" s="89"/>
      <c r="N28" s="86">
        <v>11.8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46097.0</v>
      </c>
      <c r="B29" s="86" t="s">
        <v>100</v>
      </c>
      <c r="C29" s="87">
        <v>0.7736111111111111</v>
      </c>
      <c r="D29" s="87">
        <v>0.7854166666666667</v>
      </c>
      <c r="E29" s="86" t="s">
        <v>520</v>
      </c>
      <c r="F29" s="86">
        <v>8.1</v>
      </c>
      <c r="G29" s="86" t="s">
        <v>253</v>
      </c>
      <c r="H29" s="86" t="s">
        <v>254</v>
      </c>
      <c r="I29" s="86" t="s">
        <v>279</v>
      </c>
      <c r="J29" s="86" t="s">
        <v>280</v>
      </c>
      <c r="K29" s="88" t="s">
        <v>521</v>
      </c>
      <c r="L29" s="89"/>
      <c r="M29" s="90"/>
      <c r="N29" s="86">
        <v>8.1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46097.0</v>
      </c>
      <c r="B30" s="86" t="s">
        <v>100</v>
      </c>
      <c r="C30" s="87">
        <v>0.8666666666666667</v>
      </c>
      <c r="D30" s="87">
        <v>0.88125</v>
      </c>
      <c r="E30" s="86" t="s">
        <v>249</v>
      </c>
      <c r="F30" s="86">
        <v>6.8</v>
      </c>
      <c r="G30" s="86" t="s">
        <v>279</v>
      </c>
      <c r="H30" s="86" t="s">
        <v>280</v>
      </c>
      <c r="I30" s="86" t="s">
        <v>118</v>
      </c>
      <c r="J30" s="86" t="s">
        <v>119</v>
      </c>
      <c r="K30" s="88" t="s">
        <v>522</v>
      </c>
      <c r="L30" s="89"/>
      <c r="M30" s="90"/>
      <c r="N30" s="86">
        <v>6.8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46097.0</v>
      </c>
      <c r="B31" s="86" t="s">
        <v>100</v>
      </c>
      <c r="C31" s="87">
        <v>0.9145833333333333</v>
      </c>
      <c r="D31" s="87">
        <v>0.9375</v>
      </c>
      <c r="E31" s="86"/>
      <c r="F31" s="86">
        <v>16.6</v>
      </c>
      <c r="G31" s="86" t="s">
        <v>118</v>
      </c>
      <c r="H31" s="86" t="s">
        <v>119</v>
      </c>
      <c r="I31" s="86" t="s">
        <v>102</v>
      </c>
      <c r="J31" s="86" t="s">
        <v>103</v>
      </c>
      <c r="K31" s="88" t="s">
        <v>123</v>
      </c>
      <c r="L31" s="89"/>
      <c r="M31" s="90">
        <v>-15.0</v>
      </c>
      <c r="N31" s="86">
        <v>1.6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46098.0</v>
      </c>
      <c r="B32" s="86" t="s">
        <v>124</v>
      </c>
      <c r="C32" s="87">
        <v>0.5854166666666667</v>
      </c>
      <c r="D32" s="87">
        <v>0.6048611111111111</v>
      </c>
      <c r="E32" s="86" t="s">
        <v>158</v>
      </c>
      <c r="F32" s="86">
        <v>16.2</v>
      </c>
      <c r="G32" s="86" t="s">
        <v>102</v>
      </c>
      <c r="H32" s="86" t="s">
        <v>103</v>
      </c>
      <c r="I32" s="86" t="s">
        <v>118</v>
      </c>
      <c r="J32" s="86" t="s">
        <v>119</v>
      </c>
      <c r="K32" s="88" t="s">
        <v>123</v>
      </c>
      <c r="L32" s="89"/>
      <c r="M32" s="90">
        <v>-15.0</v>
      </c>
      <c r="N32" s="86">
        <v>1.2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46098.0</v>
      </c>
      <c r="B33" s="86" t="s">
        <v>124</v>
      </c>
      <c r="C33" s="87">
        <v>0.6319444444444444</v>
      </c>
      <c r="D33" s="87">
        <v>0.6354166666666666</v>
      </c>
      <c r="E33" s="86" t="s">
        <v>261</v>
      </c>
      <c r="F33" s="86">
        <v>1.2</v>
      </c>
      <c r="G33" s="86" t="s">
        <v>118</v>
      </c>
      <c r="H33" s="86" t="s">
        <v>119</v>
      </c>
      <c r="I33" s="86" t="s">
        <v>269</v>
      </c>
      <c r="J33" s="86" t="s">
        <v>270</v>
      </c>
      <c r="K33" s="88" t="s">
        <v>523</v>
      </c>
      <c r="L33" s="89"/>
      <c r="M33" s="89"/>
      <c r="N33" s="86">
        <v>1.2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46098.0</v>
      </c>
      <c r="B34" s="86" t="s">
        <v>124</v>
      </c>
      <c r="C34" s="87">
        <v>0.6673611111111111</v>
      </c>
      <c r="D34" s="87">
        <v>0.6722222222222223</v>
      </c>
      <c r="E34" s="86" t="s">
        <v>524</v>
      </c>
      <c r="F34" s="86">
        <v>2.2</v>
      </c>
      <c r="G34" s="86" t="s">
        <v>269</v>
      </c>
      <c r="H34" s="86" t="s">
        <v>270</v>
      </c>
      <c r="I34" s="86" t="s">
        <v>155</v>
      </c>
      <c r="J34" s="86" t="s">
        <v>156</v>
      </c>
      <c r="K34" s="88" t="s">
        <v>525</v>
      </c>
      <c r="L34" s="89"/>
      <c r="M34" s="89"/>
      <c r="N34" s="86">
        <v>2.2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46098.0</v>
      </c>
      <c r="B35" s="86" t="s">
        <v>124</v>
      </c>
      <c r="C35" s="87">
        <v>0.7298611111111111</v>
      </c>
      <c r="D35" s="87">
        <v>0.7402777777777778</v>
      </c>
      <c r="E35" s="86" t="s">
        <v>154</v>
      </c>
      <c r="F35" s="86">
        <v>4.2</v>
      </c>
      <c r="G35" s="86" t="s">
        <v>155</v>
      </c>
      <c r="H35" s="86" t="s">
        <v>156</v>
      </c>
      <c r="I35" s="86" t="s">
        <v>243</v>
      </c>
      <c r="J35" s="86" t="s">
        <v>244</v>
      </c>
      <c r="K35" s="88" t="s">
        <v>526</v>
      </c>
      <c r="L35" s="89"/>
      <c r="M35" s="90"/>
      <c r="N35" s="86">
        <v>4.2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46098.0</v>
      </c>
      <c r="B36" s="86" t="s">
        <v>124</v>
      </c>
      <c r="C36" s="87">
        <v>0.7645833333333333</v>
      </c>
      <c r="D36" s="87">
        <v>0.7729166666666667</v>
      </c>
      <c r="E36" s="86"/>
      <c r="F36" s="86">
        <v>4.5</v>
      </c>
      <c r="G36" s="86" t="s">
        <v>243</v>
      </c>
      <c r="H36" s="86" t="s">
        <v>244</v>
      </c>
      <c r="I36" s="86" t="s">
        <v>172</v>
      </c>
      <c r="J36" s="86" t="s">
        <v>173</v>
      </c>
      <c r="K36" s="88" t="s">
        <v>527</v>
      </c>
      <c r="L36" s="89"/>
      <c r="M36" s="90"/>
      <c r="N36" s="86">
        <v>4.5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46098.0</v>
      </c>
      <c r="B37" s="86" t="s">
        <v>124</v>
      </c>
      <c r="C37" s="87">
        <v>0.7819444444444444</v>
      </c>
      <c r="D37" s="87">
        <v>0.7854166666666667</v>
      </c>
      <c r="E37" s="86" t="s">
        <v>528</v>
      </c>
      <c r="F37" s="86">
        <v>1.7</v>
      </c>
      <c r="G37" s="86" t="s">
        <v>529</v>
      </c>
      <c r="H37" s="86" t="s">
        <v>530</v>
      </c>
      <c r="I37" s="86" t="s">
        <v>172</v>
      </c>
      <c r="J37" s="86" t="s">
        <v>173</v>
      </c>
      <c r="K37" s="88" t="s">
        <v>531</v>
      </c>
      <c r="L37" s="89"/>
      <c r="M37" s="89"/>
      <c r="N37" s="86">
        <v>1.7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46098.0</v>
      </c>
      <c r="B38" s="86" t="s">
        <v>124</v>
      </c>
      <c r="C38" s="87">
        <v>0.9409722222222222</v>
      </c>
      <c r="D38" s="87">
        <v>0.9569444444444445</v>
      </c>
      <c r="E38" s="86"/>
      <c r="F38" s="86">
        <v>15.7</v>
      </c>
      <c r="G38" s="86" t="s">
        <v>172</v>
      </c>
      <c r="H38" s="86" t="s">
        <v>173</v>
      </c>
      <c r="I38" s="86" t="s">
        <v>102</v>
      </c>
      <c r="J38" s="86" t="s">
        <v>103</v>
      </c>
      <c r="K38" s="88" t="s">
        <v>123</v>
      </c>
      <c r="L38" s="89"/>
      <c r="M38" s="90">
        <v>-15.0</v>
      </c>
      <c r="N38" s="86">
        <v>0.7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46099.0</v>
      </c>
      <c r="B39" s="86" t="s">
        <v>141</v>
      </c>
      <c r="C39" s="87">
        <v>0.5930555555555556</v>
      </c>
      <c r="D39" s="87">
        <v>0.6194444444444445</v>
      </c>
      <c r="E39" s="86" t="s">
        <v>532</v>
      </c>
      <c r="F39" s="86">
        <v>17.7</v>
      </c>
      <c r="G39" s="86" t="s">
        <v>102</v>
      </c>
      <c r="H39" s="86" t="s">
        <v>103</v>
      </c>
      <c r="I39" s="86" t="s">
        <v>118</v>
      </c>
      <c r="J39" s="86" t="s">
        <v>119</v>
      </c>
      <c r="K39" s="88" t="s">
        <v>533</v>
      </c>
      <c r="L39" s="89"/>
      <c r="M39" s="90">
        <v>-15.0</v>
      </c>
      <c r="N39" s="86">
        <v>2.7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46099.0</v>
      </c>
      <c r="B40" s="86" t="s">
        <v>141</v>
      </c>
      <c r="C40" s="87">
        <v>0.6631944444444444</v>
      </c>
      <c r="D40" s="87">
        <v>0.6638888888888889</v>
      </c>
      <c r="E40" s="86" t="s">
        <v>226</v>
      </c>
      <c r="F40" s="86">
        <v>1.0</v>
      </c>
      <c r="G40" s="86" t="s">
        <v>118</v>
      </c>
      <c r="H40" s="86" t="s">
        <v>119</v>
      </c>
      <c r="I40" s="86" t="s">
        <v>172</v>
      </c>
      <c r="J40" s="86" t="s">
        <v>173</v>
      </c>
      <c r="K40" s="88" t="s">
        <v>534</v>
      </c>
      <c r="L40" s="89"/>
      <c r="M40" s="90"/>
      <c r="N40" s="86">
        <v>1.0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46099.0</v>
      </c>
      <c r="B41" s="86" t="s">
        <v>141</v>
      </c>
      <c r="C41" s="87">
        <v>0.6979166666666666</v>
      </c>
      <c r="D41" s="87">
        <v>0.7006944444444444</v>
      </c>
      <c r="E41" s="86" t="s">
        <v>474</v>
      </c>
      <c r="F41" s="86">
        <v>1.2</v>
      </c>
      <c r="G41" s="86" t="s">
        <v>172</v>
      </c>
      <c r="H41" s="86" t="s">
        <v>173</v>
      </c>
      <c r="I41" s="86" t="s">
        <v>118</v>
      </c>
      <c r="J41" s="86" t="s">
        <v>119</v>
      </c>
      <c r="K41" s="88" t="s">
        <v>535</v>
      </c>
      <c r="L41" s="89"/>
      <c r="M41" s="90"/>
      <c r="N41" s="86">
        <v>1.2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46099.0</v>
      </c>
      <c r="B42" s="86" t="s">
        <v>141</v>
      </c>
      <c r="C42" s="87">
        <v>0.7402777777777778</v>
      </c>
      <c r="D42" s="87">
        <v>0.7493055555555556</v>
      </c>
      <c r="E42" s="86" t="s">
        <v>488</v>
      </c>
      <c r="F42" s="86">
        <v>4.6</v>
      </c>
      <c r="G42" s="86" t="s">
        <v>118</v>
      </c>
      <c r="H42" s="86" t="s">
        <v>119</v>
      </c>
      <c r="I42" s="86" t="s">
        <v>112</v>
      </c>
      <c r="J42" s="86" t="s">
        <v>113</v>
      </c>
      <c r="K42" s="88" t="s">
        <v>536</v>
      </c>
      <c r="L42" s="89"/>
      <c r="M42" s="89"/>
      <c r="N42" s="86">
        <v>4.6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46099.0</v>
      </c>
      <c r="B43" s="86" t="s">
        <v>141</v>
      </c>
      <c r="C43" s="87">
        <v>0.7951388888888888</v>
      </c>
      <c r="D43" s="87">
        <v>0.8034722222222223</v>
      </c>
      <c r="E43" s="86" t="s">
        <v>282</v>
      </c>
      <c r="F43" s="86">
        <v>3.3</v>
      </c>
      <c r="G43" s="86" t="s">
        <v>112</v>
      </c>
      <c r="H43" s="86" t="s">
        <v>113</v>
      </c>
      <c r="I43" s="86" t="s">
        <v>537</v>
      </c>
      <c r="J43" s="86" t="s">
        <v>258</v>
      </c>
      <c r="K43" s="88" t="s">
        <v>538</v>
      </c>
      <c r="L43" s="89"/>
      <c r="M43" s="89"/>
      <c r="N43" s="86">
        <v>3.3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46099.0</v>
      </c>
      <c r="B44" s="86" t="s">
        <v>141</v>
      </c>
      <c r="C44" s="87">
        <v>0.8284722222222223</v>
      </c>
      <c r="D44" s="87">
        <v>0.8326388888888889</v>
      </c>
      <c r="E44" s="86" t="s">
        <v>266</v>
      </c>
      <c r="F44" s="86">
        <v>1.9</v>
      </c>
      <c r="G44" s="86"/>
      <c r="H44" s="86" t="s">
        <v>258</v>
      </c>
      <c r="I44" s="86" t="s">
        <v>138</v>
      </c>
      <c r="J44" s="86" t="s">
        <v>139</v>
      </c>
      <c r="K44" s="88" t="s">
        <v>539</v>
      </c>
      <c r="L44" s="89"/>
      <c r="M44" s="90"/>
      <c r="N44" s="86">
        <v>1.9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46099.0</v>
      </c>
      <c r="B45" s="86" t="s">
        <v>141</v>
      </c>
      <c r="C45" s="87">
        <v>0.8520833333333333</v>
      </c>
      <c r="D45" s="87">
        <v>0.8618055555555556</v>
      </c>
      <c r="E45" s="86" t="s">
        <v>147</v>
      </c>
      <c r="F45" s="86">
        <v>5.1</v>
      </c>
      <c r="G45" s="86" t="s">
        <v>138</v>
      </c>
      <c r="H45" s="86" t="s">
        <v>139</v>
      </c>
      <c r="I45" s="86" t="s">
        <v>279</v>
      </c>
      <c r="J45" s="86" t="s">
        <v>280</v>
      </c>
      <c r="K45" s="88" t="s">
        <v>517</v>
      </c>
      <c r="L45" s="89"/>
      <c r="M45" s="89"/>
      <c r="N45" s="86">
        <v>5.1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46099.0</v>
      </c>
      <c r="B46" s="86" t="s">
        <v>141</v>
      </c>
      <c r="C46" s="87">
        <v>0.875</v>
      </c>
      <c r="D46" s="87">
        <v>0.8868055555555555</v>
      </c>
      <c r="E46" s="86" t="s">
        <v>540</v>
      </c>
      <c r="F46" s="86">
        <v>6.5</v>
      </c>
      <c r="G46" s="86" t="s">
        <v>279</v>
      </c>
      <c r="H46" s="86" t="s">
        <v>280</v>
      </c>
      <c r="I46" s="86" t="s">
        <v>172</v>
      </c>
      <c r="J46" s="86" t="s">
        <v>173</v>
      </c>
      <c r="K46" s="88" t="s">
        <v>541</v>
      </c>
      <c r="L46" s="89"/>
      <c r="M46" s="90"/>
      <c r="N46" s="86">
        <v>6.5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46099.0</v>
      </c>
      <c r="B47" s="86" t="s">
        <v>141</v>
      </c>
      <c r="C47" s="87">
        <v>0.9493055555555555</v>
      </c>
      <c r="D47" s="87">
        <v>0.9708333333333333</v>
      </c>
      <c r="E47" s="86"/>
      <c r="F47" s="86">
        <v>15.7</v>
      </c>
      <c r="G47" s="86" t="s">
        <v>172</v>
      </c>
      <c r="H47" s="86" t="s">
        <v>173</v>
      </c>
      <c r="I47" s="86" t="s">
        <v>102</v>
      </c>
      <c r="J47" s="86" t="s">
        <v>103</v>
      </c>
      <c r="K47" s="88" t="s">
        <v>123</v>
      </c>
      <c r="L47" s="89"/>
      <c r="M47" s="90">
        <v>-15.0</v>
      </c>
      <c r="N47" s="86">
        <v>0.7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46100.0</v>
      </c>
      <c r="B48" s="86" t="s">
        <v>152</v>
      </c>
      <c r="C48" s="87">
        <v>0.58125</v>
      </c>
      <c r="D48" s="87">
        <v>0.6069444444444444</v>
      </c>
      <c r="E48" s="86" t="s">
        <v>170</v>
      </c>
      <c r="F48" s="86">
        <v>15.6</v>
      </c>
      <c r="G48" s="86" t="s">
        <v>102</v>
      </c>
      <c r="H48" s="86" t="s">
        <v>103</v>
      </c>
      <c r="I48" s="86" t="s">
        <v>104</v>
      </c>
      <c r="J48" s="86" t="s">
        <v>105</v>
      </c>
      <c r="K48" s="88" t="s">
        <v>542</v>
      </c>
      <c r="L48" s="89"/>
      <c r="M48" s="90">
        <v>-15.0</v>
      </c>
      <c r="N48" s="86">
        <v>0.6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46100.0</v>
      </c>
      <c r="B49" s="86" t="s">
        <v>152</v>
      </c>
      <c r="C49" s="87">
        <v>0.7069444444444445</v>
      </c>
      <c r="D49" s="87">
        <v>0.7256944444444444</v>
      </c>
      <c r="E49" s="86" t="s">
        <v>283</v>
      </c>
      <c r="F49" s="86">
        <v>7.2</v>
      </c>
      <c r="G49" s="86" t="s">
        <v>104</v>
      </c>
      <c r="H49" s="86" t="s">
        <v>105</v>
      </c>
      <c r="I49" s="86" t="s">
        <v>243</v>
      </c>
      <c r="J49" s="86" t="s">
        <v>244</v>
      </c>
      <c r="K49" s="88" t="s">
        <v>341</v>
      </c>
      <c r="L49" s="89"/>
      <c r="M49" s="90"/>
      <c r="N49" s="86">
        <v>7.2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46100.0</v>
      </c>
      <c r="B50" s="86" t="s">
        <v>152</v>
      </c>
      <c r="C50" s="87">
        <v>0.7361111111111112</v>
      </c>
      <c r="D50" s="87">
        <v>0.7506944444444444</v>
      </c>
      <c r="E50" s="86" t="s">
        <v>135</v>
      </c>
      <c r="F50" s="86">
        <v>6.9</v>
      </c>
      <c r="G50" s="86" t="s">
        <v>243</v>
      </c>
      <c r="H50" s="86" t="s">
        <v>244</v>
      </c>
      <c r="I50" s="86" t="s">
        <v>112</v>
      </c>
      <c r="J50" s="86" t="s">
        <v>113</v>
      </c>
      <c r="K50" s="88" t="s">
        <v>315</v>
      </c>
      <c r="L50" s="89"/>
      <c r="M50" s="89"/>
      <c r="N50" s="86">
        <v>6.9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46100.0</v>
      </c>
      <c r="B51" s="86" t="s">
        <v>152</v>
      </c>
      <c r="C51" s="87">
        <v>0.8458333333333333</v>
      </c>
      <c r="D51" s="87">
        <v>0.8527777777777777</v>
      </c>
      <c r="E51" s="86" t="s">
        <v>159</v>
      </c>
      <c r="F51" s="86">
        <v>4.9</v>
      </c>
      <c r="G51" s="86" t="s">
        <v>112</v>
      </c>
      <c r="H51" s="86" t="s">
        <v>113</v>
      </c>
      <c r="I51" s="86" t="s">
        <v>529</v>
      </c>
      <c r="J51" s="86" t="s">
        <v>530</v>
      </c>
      <c r="K51" s="88" t="s">
        <v>543</v>
      </c>
      <c r="L51" s="89"/>
      <c r="M51" s="89"/>
      <c r="N51" s="86">
        <v>4.9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46100.0</v>
      </c>
      <c r="B52" s="86" t="s">
        <v>152</v>
      </c>
      <c r="C52" s="87">
        <v>0.8638888888888889</v>
      </c>
      <c r="D52" s="87">
        <v>0.8673611111111111</v>
      </c>
      <c r="E52" s="86" t="s">
        <v>544</v>
      </c>
      <c r="F52" s="86">
        <v>2.1</v>
      </c>
      <c r="G52" s="86" t="s">
        <v>529</v>
      </c>
      <c r="H52" s="86" t="s">
        <v>530</v>
      </c>
      <c r="I52" s="86" t="s">
        <v>172</v>
      </c>
      <c r="J52" s="86" t="s">
        <v>173</v>
      </c>
      <c r="K52" s="88" t="s">
        <v>110</v>
      </c>
      <c r="L52" s="89"/>
      <c r="M52" s="90"/>
      <c r="N52" s="86">
        <v>2.1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46100.0</v>
      </c>
      <c r="B53" s="86" t="s">
        <v>152</v>
      </c>
      <c r="C53" s="87">
        <v>0.975</v>
      </c>
      <c r="D53" s="87">
        <v>0.9979166666666667</v>
      </c>
      <c r="E53" s="86"/>
      <c r="F53" s="86">
        <v>17.0</v>
      </c>
      <c r="G53" s="86" t="s">
        <v>172</v>
      </c>
      <c r="H53" s="86" t="s">
        <v>173</v>
      </c>
      <c r="I53" s="86" t="s">
        <v>102</v>
      </c>
      <c r="J53" s="86" t="s">
        <v>103</v>
      </c>
      <c r="K53" s="88" t="s">
        <v>123</v>
      </c>
      <c r="L53" s="89"/>
      <c r="M53" s="90">
        <v>-15.0</v>
      </c>
      <c r="N53" s="86">
        <v>2.0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46101.0</v>
      </c>
      <c r="B54" s="86" t="s">
        <v>163</v>
      </c>
      <c r="C54" s="87">
        <v>0.5798611111111112</v>
      </c>
      <c r="D54" s="87">
        <v>0.6159722222222223</v>
      </c>
      <c r="E54" s="86" t="s">
        <v>160</v>
      </c>
      <c r="F54" s="86">
        <v>19.5</v>
      </c>
      <c r="G54" s="86" t="s">
        <v>102</v>
      </c>
      <c r="H54" s="86" t="s">
        <v>103</v>
      </c>
      <c r="I54" s="86" t="s">
        <v>243</v>
      </c>
      <c r="J54" s="86" t="s">
        <v>244</v>
      </c>
      <c r="K54" s="88" t="s">
        <v>123</v>
      </c>
      <c r="L54" s="89"/>
      <c r="M54" s="90">
        <v>-15.0</v>
      </c>
      <c r="N54" s="86">
        <v>4.5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46101.0</v>
      </c>
      <c r="B55" s="86" t="s">
        <v>163</v>
      </c>
      <c r="C55" s="87">
        <v>0.6284722222222222</v>
      </c>
      <c r="D55" s="87">
        <v>0.6340277777777777</v>
      </c>
      <c r="E55" s="86" t="s">
        <v>545</v>
      </c>
      <c r="F55" s="86">
        <v>1.6</v>
      </c>
      <c r="G55" s="86" t="s">
        <v>243</v>
      </c>
      <c r="H55" s="86" t="s">
        <v>244</v>
      </c>
      <c r="I55" s="86" t="s">
        <v>246</v>
      </c>
      <c r="J55" s="86" t="s">
        <v>247</v>
      </c>
      <c r="K55" s="88" t="s">
        <v>281</v>
      </c>
      <c r="L55" s="89"/>
      <c r="M55" s="89"/>
      <c r="N55" s="86">
        <v>1.6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46101.0</v>
      </c>
      <c r="B56" s="86" t="s">
        <v>163</v>
      </c>
      <c r="C56" s="87">
        <v>0.7180555555555556</v>
      </c>
      <c r="D56" s="87">
        <v>0.74375</v>
      </c>
      <c r="E56" s="86" t="s">
        <v>242</v>
      </c>
      <c r="F56" s="86">
        <v>9.0</v>
      </c>
      <c r="G56" s="86" t="s">
        <v>246</v>
      </c>
      <c r="H56" s="86" t="s">
        <v>247</v>
      </c>
      <c r="I56" s="86" t="s">
        <v>112</v>
      </c>
      <c r="J56" s="86" t="s">
        <v>113</v>
      </c>
      <c r="K56" s="88" t="s">
        <v>341</v>
      </c>
      <c r="L56" s="89"/>
      <c r="M56" s="89"/>
      <c r="N56" s="86">
        <v>9.0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46101.0</v>
      </c>
      <c r="B57" s="86" t="s">
        <v>163</v>
      </c>
      <c r="C57" s="87">
        <v>0.8090277777777778</v>
      </c>
      <c r="D57" s="87">
        <v>0.825</v>
      </c>
      <c r="E57" s="86" t="s">
        <v>532</v>
      </c>
      <c r="F57" s="86">
        <v>8.6</v>
      </c>
      <c r="G57" s="86" t="s">
        <v>112</v>
      </c>
      <c r="H57" s="86" t="s">
        <v>113</v>
      </c>
      <c r="I57" s="86" t="s">
        <v>246</v>
      </c>
      <c r="J57" s="86" t="s">
        <v>247</v>
      </c>
      <c r="K57" s="88" t="s">
        <v>315</v>
      </c>
      <c r="L57" s="89"/>
      <c r="M57" s="89"/>
      <c r="N57" s="86">
        <v>8.6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46101.0</v>
      </c>
      <c r="B58" s="86" t="s">
        <v>163</v>
      </c>
      <c r="C58" s="87">
        <v>0.86875</v>
      </c>
      <c r="D58" s="87">
        <v>0.8805555555555555</v>
      </c>
      <c r="E58" s="86" t="s">
        <v>514</v>
      </c>
      <c r="F58" s="86">
        <v>5.6</v>
      </c>
      <c r="G58" s="86" t="s">
        <v>246</v>
      </c>
      <c r="H58" s="86" t="s">
        <v>247</v>
      </c>
      <c r="I58" s="86" t="s">
        <v>172</v>
      </c>
      <c r="J58" s="86" t="s">
        <v>173</v>
      </c>
      <c r="K58" s="88" t="s">
        <v>546</v>
      </c>
      <c r="L58" s="89"/>
      <c r="M58" s="89"/>
      <c r="N58" s="86">
        <v>5.6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46101.0</v>
      </c>
      <c r="B59" s="86" t="s">
        <v>163</v>
      </c>
      <c r="C59" s="87">
        <v>0.9555555555555556</v>
      </c>
      <c r="D59" s="87">
        <v>0.9791666666666666</v>
      </c>
      <c r="E59" s="86"/>
      <c r="F59" s="86">
        <v>16.0</v>
      </c>
      <c r="G59" s="86" t="s">
        <v>172</v>
      </c>
      <c r="H59" s="86" t="s">
        <v>173</v>
      </c>
      <c r="I59" s="86" t="s">
        <v>102</v>
      </c>
      <c r="J59" s="86" t="s">
        <v>103</v>
      </c>
      <c r="K59" s="88" t="s">
        <v>102</v>
      </c>
      <c r="L59" s="89"/>
      <c r="M59" s="90">
        <v>-15.0</v>
      </c>
      <c r="N59" s="86">
        <v>1.0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/>
      <c r="B60" s="86"/>
      <c r="C60" s="87"/>
      <c r="D60" s="87"/>
      <c r="E60" s="86"/>
      <c r="F60" s="86"/>
      <c r="G60" s="86"/>
      <c r="H60" s="86"/>
      <c r="I60" s="86"/>
      <c r="J60" s="86"/>
      <c r="K60" s="88"/>
      <c r="L60" s="89"/>
      <c r="M60" s="89"/>
      <c r="N60" s="89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/>
      <c r="B61" s="86"/>
      <c r="C61" s="87"/>
      <c r="D61" s="87"/>
      <c r="E61" s="86"/>
      <c r="F61" s="86"/>
      <c r="G61" s="86"/>
      <c r="H61" s="86"/>
      <c r="I61" s="86"/>
      <c r="J61" s="86"/>
      <c r="K61" s="88"/>
      <c r="L61" s="89"/>
      <c r="M61" s="89"/>
      <c r="N61" s="89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/>
      <c r="B62" s="86"/>
      <c r="C62" s="87"/>
      <c r="D62" s="87"/>
      <c r="E62" s="86"/>
      <c r="F62" s="86"/>
      <c r="G62" s="86"/>
      <c r="H62" s="86"/>
      <c r="I62" s="86"/>
      <c r="J62" s="86"/>
      <c r="K62" s="88"/>
      <c r="L62" s="89"/>
      <c r="M62" s="89"/>
      <c r="N62" s="89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/>
      <c r="B63" s="86"/>
      <c r="C63" s="87"/>
      <c r="D63" s="87"/>
      <c r="E63" s="86"/>
      <c r="F63" s="86"/>
      <c r="G63" s="86"/>
      <c r="H63" s="86"/>
      <c r="I63" s="93"/>
      <c r="J63" s="86"/>
      <c r="K63" s="94"/>
      <c r="L63" s="89"/>
      <c r="M63" s="90"/>
      <c r="N63" s="89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1.86"/>
    <col customWidth="1" min="3" max="4" width="12.0"/>
    <col customWidth="1" min="5" max="5" width="21.0"/>
    <col customWidth="1" min="6" max="6" width="21.14"/>
    <col customWidth="1" min="7" max="7" width="21.0"/>
    <col customWidth="1" min="8" max="9" width="21.14"/>
    <col customWidth="1" min="10" max="10" width="21.0"/>
    <col customWidth="1" min="11" max="11" width="32.43"/>
    <col customWidth="1" min="12" max="12" width="29.14"/>
    <col customWidth="1" min="13" max="13" width="16.43"/>
    <col customWidth="1" min="14" max="14" width="14.57"/>
    <col customWidth="1" min="15" max="15" width="2.14"/>
    <col customWidth="1" min="16" max="16" width="46.86"/>
    <col customWidth="1" min="17" max="26" width="8.71"/>
  </cols>
  <sheetData>
    <row r="1" ht="40.5" customHeight="1">
      <c r="A1" s="1" t="s">
        <v>547</v>
      </c>
      <c r="B1" s="2"/>
      <c r="C1" s="2"/>
      <c r="D1" s="2"/>
      <c r="E1" s="3"/>
      <c r="F1" s="4" t="s">
        <v>1</v>
      </c>
      <c r="G1" s="5"/>
      <c r="H1" s="99">
        <v>46096.0</v>
      </c>
      <c r="I1" s="5"/>
      <c r="J1" s="7" t="s">
        <v>3</v>
      </c>
      <c r="K1" s="8" t="s">
        <v>4</v>
      </c>
      <c r="L1" s="9" t="s">
        <v>5</v>
      </c>
      <c r="M1" s="10">
        <v>15.0</v>
      </c>
      <c r="N1" s="11"/>
      <c r="O1" s="12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39.75" customHeight="1">
      <c r="A2" s="14"/>
      <c r="B2" s="15"/>
      <c r="C2" s="15"/>
      <c r="D2" s="15"/>
      <c r="E2" s="16"/>
      <c r="F2" s="4" t="s">
        <v>6</v>
      </c>
      <c r="G2" s="5"/>
      <c r="H2" s="17" t="s">
        <v>7</v>
      </c>
      <c r="I2" s="5"/>
      <c r="J2" s="18" t="s">
        <v>8</v>
      </c>
      <c r="K2" s="8" t="s">
        <v>9</v>
      </c>
      <c r="L2" s="19" t="s">
        <v>10</v>
      </c>
      <c r="M2" s="20">
        <v>25.0</v>
      </c>
      <c r="N2" s="21">
        <f>M2/60</f>
        <v>0.4166666667</v>
      </c>
      <c r="O2" s="12"/>
      <c r="P2" s="22" t="s">
        <v>11</v>
      </c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8.5" customHeight="1">
      <c r="A3" s="23" t="s">
        <v>12</v>
      </c>
      <c r="B3" s="24"/>
      <c r="C3" s="23" t="s">
        <v>13</v>
      </c>
      <c r="D3" s="24"/>
      <c r="E3" s="25" t="s">
        <v>14</v>
      </c>
      <c r="F3" s="26" t="s">
        <v>15</v>
      </c>
      <c r="G3" s="26" t="s">
        <v>16</v>
      </c>
      <c r="H3" s="26" t="s">
        <v>17</v>
      </c>
      <c r="I3" s="26" t="s">
        <v>18</v>
      </c>
      <c r="J3" s="27" t="s">
        <v>19</v>
      </c>
      <c r="K3" s="28" t="s">
        <v>20</v>
      </c>
      <c r="L3" s="29"/>
      <c r="M3" s="29"/>
      <c r="N3" s="11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4.5" customHeight="1">
      <c r="A4" s="30" t="s">
        <v>21</v>
      </c>
      <c r="B4" s="24"/>
      <c r="C4" s="31">
        <v>0.5208333333333334</v>
      </c>
      <c r="D4" s="24"/>
      <c r="E4" s="32">
        <v>0.625</v>
      </c>
      <c r="F4" s="32">
        <v>0.6180555555555556</v>
      </c>
      <c r="G4" s="32">
        <v>0.6180555555555556</v>
      </c>
      <c r="H4" s="32">
        <v>0.5</v>
      </c>
      <c r="I4" s="33"/>
      <c r="J4" s="33"/>
      <c r="K4" s="34" t="s">
        <v>22</v>
      </c>
      <c r="L4" s="35"/>
      <c r="M4" s="36">
        <f>SUM(M6)+M12</f>
        <v>58.07</v>
      </c>
      <c r="N4" s="35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36.0" customHeight="1">
      <c r="A5" s="30" t="s">
        <v>23</v>
      </c>
      <c r="B5" s="24"/>
      <c r="C5" s="31">
        <v>0.9444444444444444</v>
      </c>
      <c r="D5" s="24"/>
      <c r="E5" s="32">
        <v>0.9201388888888888</v>
      </c>
      <c r="F5" s="32">
        <v>0.9826388888888888</v>
      </c>
      <c r="G5" s="32">
        <v>0.9305555555555556</v>
      </c>
      <c r="H5" s="32">
        <v>0.9756944444444444</v>
      </c>
      <c r="I5" s="33"/>
      <c r="J5" s="33"/>
      <c r="K5" s="14"/>
      <c r="L5" s="16"/>
      <c r="M5" s="14"/>
      <c r="N5" s="16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45.75" customHeight="1">
      <c r="A6" s="30" t="s">
        <v>24</v>
      </c>
      <c r="B6" s="24"/>
      <c r="C6" s="37">
        <v>10.17</v>
      </c>
      <c r="D6" s="24"/>
      <c r="E6" s="38">
        <v>7.08</v>
      </c>
      <c r="F6" s="38">
        <v>8.75</v>
      </c>
      <c r="G6" s="38">
        <v>7.5</v>
      </c>
      <c r="H6" s="38">
        <v>11.42</v>
      </c>
      <c r="I6" s="39"/>
      <c r="J6" s="39"/>
      <c r="K6" s="40" t="s">
        <v>548</v>
      </c>
      <c r="L6" s="41"/>
      <c r="M6" s="42">
        <f>SUM(C11:J11)</f>
        <v>58.07</v>
      </c>
      <c r="N6" s="4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ht="51.0" customHeight="1">
      <c r="A7" s="30" t="s">
        <v>26</v>
      </c>
      <c r="B7" s="24"/>
      <c r="C7" s="43"/>
      <c r="D7" s="24"/>
      <c r="E7" s="39"/>
      <c r="F7" s="39"/>
      <c r="G7" s="39"/>
      <c r="H7" s="39"/>
      <c r="I7" s="39"/>
      <c r="J7" s="44"/>
      <c r="K7" s="45" t="s">
        <v>549</v>
      </c>
      <c r="L7" s="5"/>
      <c r="M7" s="5"/>
      <c r="N7" s="24"/>
      <c r="O7" s="13"/>
      <c r="P7" s="13"/>
      <c r="Q7" s="13"/>
      <c r="R7" s="46"/>
      <c r="S7" s="47"/>
      <c r="T7" s="13"/>
      <c r="U7" s="13"/>
      <c r="V7" s="13"/>
      <c r="W7" s="13"/>
      <c r="X7" s="13"/>
      <c r="Y7" s="13"/>
      <c r="Z7" s="13"/>
    </row>
    <row r="8" ht="37.5" customHeight="1">
      <c r="A8" s="48" t="s">
        <v>550</v>
      </c>
      <c r="B8" s="24"/>
      <c r="C8" s="37"/>
      <c r="D8" s="24"/>
      <c r="E8" s="38">
        <v>1.5</v>
      </c>
      <c r="F8" s="38">
        <v>1.92</v>
      </c>
      <c r="G8" s="38">
        <v>1.2</v>
      </c>
      <c r="H8" s="38">
        <v>0.5</v>
      </c>
      <c r="I8" s="39"/>
      <c r="J8" s="39"/>
      <c r="K8" s="49" t="s">
        <v>29</v>
      </c>
      <c r="L8" s="24"/>
      <c r="M8" s="50">
        <v>12.34</v>
      </c>
      <c r="N8" s="41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47.25" customHeight="1">
      <c r="A9" s="48" t="s">
        <v>551</v>
      </c>
      <c r="B9" s="24"/>
      <c r="C9" s="37">
        <v>0.5</v>
      </c>
      <c r="D9" s="24"/>
      <c r="E9" s="38">
        <v>1.58</v>
      </c>
      <c r="F9" s="38">
        <v>1.7</v>
      </c>
      <c r="G9" s="38">
        <v>0.75</v>
      </c>
      <c r="H9" s="38">
        <v>1.0</v>
      </c>
      <c r="I9" s="38"/>
      <c r="J9" s="38">
        <v>2.5</v>
      </c>
      <c r="K9" s="51" t="s">
        <v>31</v>
      </c>
      <c r="L9" s="52"/>
      <c r="M9" s="53">
        <f>SUM(C8:J9)</f>
        <v>13.15</v>
      </c>
      <c r="N9" s="41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48.75" customHeight="1">
      <c r="A10" s="48" t="s">
        <v>32</v>
      </c>
      <c r="B10" s="24"/>
      <c r="C10" s="54"/>
      <c r="D10" s="41"/>
      <c r="E10" s="55"/>
      <c r="F10" s="55"/>
      <c r="G10" s="55"/>
      <c r="H10" s="55"/>
      <c r="I10" s="56"/>
      <c r="J10" s="55"/>
      <c r="K10" s="49" t="s">
        <v>33</v>
      </c>
      <c r="L10" s="24"/>
      <c r="M10" s="57">
        <v>164.9</v>
      </c>
      <c r="N10" s="24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63.75" customHeight="1">
      <c r="A11" s="30" t="s">
        <v>552</v>
      </c>
      <c r="B11" s="24"/>
      <c r="C11" s="58">
        <f>SUM(C6+C7+C8+C9-C10)</f>
        <v>10.67</v>
      </c>
      <c r="D11" s="59"/>
      <c r="E11" s="60">
        <f t="shared" ref="E11:J11" si="1">SUM(E6+E7+E8+E9-E10)</f>
        <v>10.16</v>
      </c>
      <c r="F11" s="60">
        <f t="shared" si="1"/>
        <v>12.37</v>
      </c>
      <c r="G11" s="60">
        <f t="shared" si="1"/>
        <v>9.45</v>
      </c>
      <c r="H11" s="60">
        <f t="shared" si="1"/>
        <v>12.92</v>
      </c>
      <c r="I11" s="60">
        <f t="shared" si="1"/>
        <v>0</v>
      </c>
      <c r="J11" s="60">
        <f t="shared" si="1"/>
        <v>2.5</v>
      </c>
      <c r="K11" s="45"/>
      <c r="L11" s="5"/>
      <c r="M11" s="5"/>
      <c r="N11" s="2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32.25" customHeight="1">
      <c r="A12" s="30" t="s">
        <v>35</v>
      </c>
      <c r="B12" s="24"/>
      <c r="C12" s="61"/>
      <c r="D12" s="11"/>
      <c r="E12" s="62"/>
      <c r="F12" s="62"/>
      <c r="G12" s="62"/>
      <c r="H12" s="62"/>
      <c r="I12" s="62"/>
      <c r="J12" s="62"/>
      <c r="K12" s="63" t="s">
        <v>36</v>
      </c>
      <c r="L12" s="24"/>
      <c r="M12" s="64">
        <f>SUM(C12:J12)</f>
        <v>0</v>
      </c>
      <c r="N12" s="2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65"/>
      <c r="B13" s="5"/>
      <c r="C13" s="5"/>
      <c r="D13" s="24"/>
      <c r="E13" s="66" t="s">
        <v>37</v>
      </c>
      <c r="F13" s="67" t="s">
        <v>38</v>
      </c>
      <c r="G13" s="5"/>
      <c r="H13" s="5"/>
      <c r="I13" s="24"/>
      <c r="J13" s="68" t="s">
        <v>39</v>
      </c>
      <c r="K13" s="67" t="s">
        <v>40</v>
      </c>
      <c r="L13" s="5"/>
      <c r="M13" s="5"/>
      <c r="N13" s="24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>
      <c r="A14" s="69" t="s">
        <v>553</v>
      </c>
      <c r="B14" s="3"/>
      <c r="C14" s="65" t="s">
        <v>42</v>
      </c>
      <c r="D14" s="24"/>
      <c r="E14" s="70" t="str">
        <f>C8</f>
        <v/>
      </c>
      <c r="F14" s="71"/>
      <c r="G14" s="5"/>
      <c r="H14" s="5"/>
      <c r="I14" s="24"/>
      <c r="J14" s="70">
        <f>C9</f>
        <v>0.5</v>
      </c>
      <c r="K14" s="71" t="s">
        <v>503</v>
      </c>
      <c r="L14" s="5"/>
      <c r="M14" s="5"/>
      <c r="N14" s="24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>
      <c r="A15" s="72"/>
      <c r="B15" s="73"/>
      <c r="C15" s="65" t="s">
        <v>43</v>
      </c>
      <c r="D15" s="24"/>
      <c r="E15" s="70">
        <f>E8</f>
        <v>1.5</v>
      </c>
      <c r="F15" s="71" t="s">
        <v>554</v>
      </c>
      <c r="G15" s="5"/>
      <c r="H15" s="5"/>
      <c r="I15" s="24"/>
      <c r="J15" s="70">
        <f>E9</f>
        <v>1.58</v>
      </c>
      <c r="K15" s="71" t="s">
        <v>555</v>
      </c>
      <c r="L15" s="5"/>
      <c r="M15" s="5"/>
      <c r="N15" s="24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>
      <c r="A16" s="72"/>
      <c r="B16" s="73"/>
      <c r="C16" s="65" t="s">
        <v>44</v>
      </c>
      <c r="D16" s="24"/>
      <c r="E16" s="70">
        <f>F8</f>
        <v>1.92</v>
      </c>
      <c r="F16" s="71" t="s">
        <v>556</v>
      </c>
      <c r="G16" s="5"/>
      <c r="H16" s="5"/>
      <c r="I16" s="24"/>
      <c r="J16" s="70">
        <f>F9</f>
        <v>1.7</v>
      </c>
      <c r="K16" s="71" t="s">
        <v>557</v>
      </c>
      <c r="L16" s="5"/>
      <c r="M16" s="5"/>
      <c r="N16" s="24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>
      <c r="A17" s="72"/>
      <c r="B17" s="73"/>
      <c r="C17" s="65" t="s">
        <v>45</v>
      </c>
      <c r="D17" s="24"/>
      <c r="E17" s="70">
        <f>G8</f>
        <v>1.2</v>
      </c>
      <c r="F17" s="71" t="s">
        <v>558</v>
      </c>
      <c r="G17" s="5"/>
      <c r="H17" s="5"/>
      <c r="I17" s="24"/>
      <c r="J17" s="74">
        <v>0.75</v>
      </c>
      <c r="K17" s="71" t="s">
        <v>296</v>
      </c>
      <c r="L17" s="5"/>
      <c r="M17" s="5"/>
      <c r="N17" s="2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>
      <c r="A18" s="72"/>
      <c r="B18" s="73"/>
      <c r="C18" s="65" t="s">
        <v>46</v>
      </c>
      <c r="D18" s="24"/>
      <c r="E18" s="70">
        <f>H8</f>
        <v>0.5</v>
      </c>
      <c r="F18" s="71" t="s">
        <v>379</v>
      </c>
      <c r="G18" s="5"/>
      <c r="H18" s="5"/>
      <c r="I18" s="24"/>
      <c r="J18" s="70">
        <f>H9</f>
        <v>1</v>
      </c>
      <c r="K18" s="71" t="s">
        <v>296</v>
      </c>
      <c r="L18" s="5"/>
      <c r="M18" s="5"/>
      <c r="N18" s="24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>
      <c r="A19" s="72"/>
      <c r="B19" s="73"/>
      <c r="C19" s="65" t="s">
        <v>47</v>
      </c>
      <c r="D19" s="24"/>
      <c r="E19" s="70" t="str">
        <f>I8</f>
        <v/>
      </c>
      <c r="F19" s="75"/>
      <c r="G19" s="5"/>
      <c r="H19" s="5"/>
      <c r="I19" s="24"/>
      <c r="J19" s="70" t="str">
        <f>I9</f>
        <v/>
      </c>
      <c r="K19" s="75"/>
      <c r="L19" s="5"/>
      <c r="M19" s="5"/>
      <c r="N19" s="24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>
      <c r="A20" s="14"/>
      <c r="B20" s="16"/>
      <c r="C20" s="65" t="s">
        <v>48</v>
      </c>
      <c r="D20" s="24"/>
      <c r="E20" s="70" t="str">
        <f>J8</f>
        <v/>
      </c>
      <c r="F20" s="75"/>
      <c r="G20" s="5"/>
      <c r="H20" s="5"/>
      <c r="I20" s="24"/>
      <c r="J20" s="70">
        <f>J9</f>
        <v>2.5</v>
      </c>
      <c r="K20" s="75"/>
      <c r="L20" s="5"/>
      <c r="M20" s="5"/>
      <c r="N20" s="24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50.25" customHeight="1">
      <c r="A21" s="76" t="s">
        <v>49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13"/>
      <c r="P21" s="77" t="s">
        <v>50</v>
      </c>
      <c r="Q21" s="78"/>
      <c r="R21" s="13"/>
      <c r="S21" s="13"/>
      <c r="T21" s="13"/>
      <c r="U21" s="13"/>
      <c r="V21" s="13"/>
      <c r="W21" s="13"/>
      <c r="X21" s="13"/>
      <c r="Y21" s="13"/>
      <c r="Z21" s="13"/>
    </row>
    <row r="22" ht="183.0" customHeight="1">
      <c r="A22" s="79" t="s">
        <v>51</v>
      </c>
      <c r="B22" s="79" t="s">
        <v>52</v>
      </c>
      <c r="C22" s="80" t="s">
        <v>53</v>
      </c>
      <c r="D22" s="80" t="s">
        <v>54</v>
      </c>
      <c r="E22" s="80" t="s">
        <v>55</v>
      </c>
      <c r="F22" s="80" t="s">
        <v>56</v>
      </c>
      <c r="G22" s="80" t="s">
        <v>559</v>
      </c>
      <c r="H22" s="80" t="s">
        <v>58</v>
      </c>
      <c r="I22" s="80" t="s">
        <v>560</v>
      </c>
      <c r="J22" s="80" t="s">
        <v>60</v>
      </c>
      <c r="K22" s="81" t="s">
        <v>561</v>
      </c>
      <c r="L22" s="82" t="s">
        <v>562</v>
      </c>
      <c r="M22" s="83" t="s">
        <v>563</v>
      </c>
      <c r="N22" s="80" t="s">
        <v>64</v>
      </c>
      <c r="O22" s="13"/>
      <c r="P22" s="84" t="s">
        <v>564</v>
      </c>
      <c r="Q22" s="78"/>
      <c r="R22" s="13"/>
      <c r="S22" s="13"/>
      <c r="T22" s="13"/>
      <c r="U22" s="13"/>
      <c r="V22" s="13"/>
      <c r="W22" s="13"/>
      <c r="X22" s="13"/>
      <c r="Y22" s="13"/>
      <c r="Z22" s="13"/>
    </row>
    <row r="23" ht="15.75" customHeight="1">
      <c r="A23" s="85">
        <v>46090.0</v>
      </c>
      <c r="B23" s="86" t="s">
        <v>100</v>
      </c>
      <c r="C23" s="87">
        <v>0.49444444444444446</v>
      </c>
      <c r="D23" s="87">
        <v>0.5173611111111112</v>
      </c>
      <c r="E23" s="86" t="s">
        <v>565</v>
      </c>
      <c r="F23" s="86">
        <v>15.3</v>
      </c>
      <c r="G23" s="86" t="s">
        <v>102</v>
      </c>
      <c r="H23" s="86" t="s">
        <v>103</v>
      </c>
      <c r="I23" s="86" t="s">
        <v>104</v>
      </c>
      <c r="J23" s="86" t="s">
        <v>105</v>
      </c>
      <c r="K23" s="88" t="s">
        <v>106</v>
      </c>
      <c r="L23" s="89"/>
      <c r="M23" s="90">
        <v>-15.0</v>
      </c>
      <c r="N23" s="86">
        <v>0.3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85">
        <v>46090.0</v>
      </c>
      <c r="B24" s="86" t="s">
        <v>100</v>
      </c>
      <c r="C24" s="87">
        <v>0.6215277777777778</v>
      </c>
      <c r="D24" s="87">
        <v>0.6375</v>
      </c>
      <c r="E24" s="86" t="s">
        <v>333</v>
      </c>
      <c r="F24" s="86">
        <v>6.8</v>
      </c>
      <c r="G24" s="86" t="s">
        <v>104</v>
      </c>
      <c r="H24" s="86" t="s">
        <v>105</v>
      </c>
      <c r="I24" s="86" t="s">
        <v>243</v>
      </c>
      <c r="J24" s="86" t="s">
        <v>244</v>
      </c>
      <c r="K24" s="88" t="s">
        <v>566</v>
      </c>
      <c r="L24" s="89"/>
      <c r="M24" s="89"/>
      <c r="N24" s="86">
        <v>6.8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92">
        <v>46090.0</v>
      </c>
      <c r="B25" s="86" t="s">
        <v>100</v>
      </c>
      <c r="C25" s="87">
        <v>0.6701388888888888</v>
      </c>
      <c r="D25" s="87">
        <v>0.6756944444444445</v>
      </c>
      <c r="E25" s="86" t="s">
        <v>327</v>
      </c>
      <c r="F25" s="86">
        <v>2.5</v>
      </c>
      <c r="G25" s="86" t="s">
        <v>243</v>
      </c>
      <c r="H25" s="86" t="s">
        <v>244</v>
      </c>
      <c r="I25" s="86" t="s">
        <v>253</v>
      </c>
      <c r="J25" s="86" t="s">
        <v>254</v>
      </c>
      <c r="K25" s="88" t="s">
        <v>216</v>
      </c>
      <c r="L25" s="89"/>
      <c r="M25" s="89"/>
      <c r="N25" s="86">
        <v>2.5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92">
        <v>46090.0</v>
      </c>
      <c r="B26" s="86" t="s">
        <v>100</v>
      </c>
      <c r="C26" s="87">
        <v>0.7145833333333333</v>
      </c>
      <c r="D26" s="87">
        <v>0.7347222222222223</v>
      </c>
      <c r="E26" s="86" t="s">
        <v>115</v>
      </c>
      <c r="F26" s="86">
        <v>8.4</v>
      </c>
      <c r="G26" s="86" t="s">
        <v>253</v>
      </c>
      <c r="H26" s="86" t="s">
        <v>254</v>
      </c>
      <c r="I26" s="86" t="s">
        <v>279</v>
      </c>
      <c r="J26" s="86" t="s">
        <v>280</v>
      </c>
      <c r="K26" s="88" t="s">
        <v>567</v>
      </c>
      <c r="L26" s="89"/>
      <c r="M26" s="89"/>
      <c r="N26" s="86">
        <v>8.4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92">
        <v>46090.0</v>
      </c>
      <c r="B27" s="86" t="s">
        <v>100</v>
      </c>
      <c r="C27" s="87">
        <v>0.74375</v>
      </c>
      <c r="D27" s="87">
        <v>0.7527777777777778</v>
      </c>
      <c r="E27" s="86" t="s">
        <v>245</v>
      </c>
      <c r="F27" s="86">
        <v>4.1</v>
      </c>
      <c r="G27" s="86" t="s">
        <v>279</v>
      </c>
      <c r="H27" s="86" t="s">
        <v>280</v>
      </c>
      <c r="I27" s="86" t="s">
        <v>239</v>
      </c>
      <c r="J27" s="86" t="s">
        <v>240</v>
      </c>
      <c r="K27" s="88" t="s">
        <v>517</v>
      </c>
      <c r="L27" s="89"/>
      <c r="M27" s="89"/>
      <c r="N27" s="86">
        <v>4.1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92">
        <v>46090.0</v>
      </c>
      <c r="B28" s="86" t="s">
        <v>100</v>
      </c>
      <c r="C28" s="87">
        <v>0.7784722222222222</v>
      </c>
      <c r="D28" s="87">
        <v>0.7868055555555555</v>
      </c>
      <c r="E28" s="86" t="s">
        <v>568</v>
      </c>
      <c r="F28" s="86">
        <v>3.5</v>
      </c>
      <c r="G28" s="86" t="s">
        <v>239</v>
      </c>
      <c r="H28" s="86" t="s">
        <v>240</v>
      </c>
      <c r="I28" s="86" t="s">
        <v>335</v>
      </c>
      <c r="J28" s="86" t="s">
        <v>336</v>
      </c>
      <c r="K28" s="88" t="s">
        <v>517</v>
      </c>
      <c r="L28" s="89"/>
      <c r="M28" s="89"/>
      <c r="N28" s="86">
        <v>3.5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92">
        <v>46090.0</v>
      </c>
      <c r="B29" s="86" t="s">
        <v>100</v>
      </c>
      <c r="C29" s="87">
        <v>0.8055555555555556</v>
      </c>
      <c r="D29" s="87">
        <v>0.8173611111111111</v>
      </c>
      <c r="E29" s="86" t="s">
        <v>249</v>
      </c>
      <c r="F29" s="86">
        <v>5.8</v>
      </c>
      <c r="G29" s="86" t="s">
        <v>335</v>
      </c>
      <c r="H29" s="86" t="s">
        <v>336</v>
      </c>
      <c r="I29" s="86" t="s">
        <v>243</v>
      </c>
      <c r="J29" s="86" t="s">
        <v>244</v>
      </c>
      <c r="K29" s="88" t="s">
        <v>216</v>
      </c>
      <c r="L29" s="89"/>
      <c r="M29" s="90"/>
      <c r="N29" s="86">
        <v>5.8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92">
        <v>46090.0</v>
      </c>
      <c r="B30" s="86" t="s">
        <v>100</v>
      </c>
      <c r="C30" s="87">
        <v>0.8506944444444444</v>
      </c>
      <c r="D30" s="87">
        <v>0.8604166666666667</v>
      </c>
      <c r="E30" s="86" t="s">
        <v>228</v>
      </c>
      <c r="F30" s="86">
        <v>4.0</v>
      </c>
      <c r="G30" s="86" t="s">
        <v>243</v>
      </c>
      <c r="H30" s="86" t="s">
        <v>244</v>
      </c>
      <c r="I30" s="86" t="s">
        <v>118</v>
      </c>
      <c r="J30" s="86" t="s">
        <v>119</v>
      </c>
      <c r="K30" s="88" t="s">
        <v>569</v>
      </c>
      <c r="L30" s="89"/>
      <c r="M30" s="90"/>
      <c r="N30" s="86">
        <v>4.0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92">
        <v>46090.0</v>
      </c>
      <c r="B31" s="86" t="s">
        <v>100</v>
      </c>
      <c r="C31" s="87">
        <v>0.94375</v>
      </c>
      <c r="D31" s="87">
        <v>0.9645833333333333</v>
      </c>
      <c r="E31" s="86"/>
      <c r="F31" s="86">
        <v>15.7</v>
      </c>
      <c r="G31" s="86" t="s">
        <v>118</v>
      </c>
      <c r="H31" s="86" t="s">
        <v>119</v>
      </c>
      <c r="I31" s="86" t="s">
        <v>102</v>
      </c>
      <c r="J31" s="86" t="s">
        <v>103</v>
      </c>
      <c r="K31" s="88" t="s">
        <v>123</v>
      </c>
      <c r="L31" s="89"/>
      <c r="M31" s="90">
        <v>-15.0</v>
      </c>
      <c r="N31" s="86">
        <v>0.7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92">
        <v>46091.0</v>
      </c>
      <c r="B32" s="86" t="s">
        <v>124</v>
      </c>
      <c r="C32" s="87">
        <v>0.5993055555555555</v>
      </c>
      <c r="D32" s="87">
        <v>0.6277777777777778</v>
      </c>
      <c r="E32" s="86" t="s">
        <v>570</v>
      </c>
      <c r="F32" s="86">
        <v>21.6</v>
      </c>
      <c r="G32" s="86" t="s">
        <v>102</v>
      </c>
      <c r="H32" s="86" t="s">
        <v>103</v>
      </c>
      <c r="I32" s="86" t="s">
        <v>167</v>
      </c>
      <c r="J32" s="86" t="s">
        <v>168</v>
      </c>
      <c r="K32" s="88" t="s">
        <v>571</v>
      </c>
      <c r="L32" s="89"/>
      <c r="M32" s="90">
        <v>-15.0</v>
      </c>
      <c r="N32" s="86">
        <v>6.6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85">
        <v>46091.0</v>
      </c>
      <c r="B33" s="86" t="s">
        <v>124</v>
      </c>
      <c r="C33" s="87">
        <v>0.7013888888888888</v>
      </c>
      <c r="D33" s="87">
        <v>0.7041666666666667</v>
      </c>
      <c r="E33" s="86" t="s">
        <v>277</v>
      </c>
      <c r="F33" s="86">
        <v>0.9</v>
      </c>
      <c r="G33" s="86" t="s">
        <v>167</v>
      </c>
      <c r="H33" s="86" t="s">
        <v>168</v>
      </c>
      <c r="I33" s="86" t="s">
        <v>118</v>
      </c>
      <c r="J33" s="86" t="s">
        <v>119</v>
      </c>
      <c r="K33" s="88" t="s">
        <v>572</v>
      </c>
      <c r="L33" s="89"/>
      <c r="M33" s="89"/>
      <c r="N33" s="86">
        <v>0.9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85">
        <v>46091.0</v>
      </c>
      <c r="B34" s="86" t="s">
        <v>124</v>
      </c>
      <c r="C34" s="87">
        <v>0.7493055555555556</v>
      </c>
      <c r="D34" s="87">
        <v>0.7583333333333333</v>
      </c>
      <c r="E34" s="86"/>
      <c r="F34" s="86">
        <v>3.3</v>
      </c>
      <c r="G34" s="86" t="s">
        <v>118</v>
      </c>
      <c r="H34" s="86" t="s">
        <v>119</v>
      </c>
      <c r="I34" s="86" t="s">
        <v>138</v>
      </c>
      <c r="J34" s="86" t="s">
        <v>139</v>
      </c>
      <c r="K34" s="88" t="s">
        <v>573</v>
      </c>
      <c r="L34" s="89"/>
      <c r="M34" s="89"/>
      <c r="N34" s="86">
        <v>3.3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85">
        <v>46091.0</v>
      </c>
      <c r="B35" s="86" t="s">
        <v>124</v>
      </c>
      <c r="C35" s="87">
        <v>0.7805555555555556</v>
      </c>
      <c r="D35" s="87">
        <v>0.7888888888888889</v>
      </c>
      <c r="E35" s="86" t="s">
        <v>154</v>
      </c>
      <c r="F35" s="86">
        <v>4.3</v>
      </c>
      <c r="G35" s="86" t="s">
        <v>239</v>
      </c>
      <c r="H35" s="86" t="s">
        <v>240</v>
      </c>
      <c r="I35" s="86" t="s">
        <v>112</v>
      </c>
      <c r="J35" s="86" t="s">
        <v>113</v>
      </c>
      <c r="K35" s="88" t="s">
        <v>517</v>
      </c>
      <c r="L35" s="89"/>
      <c r="M35" s="90"/>
      <c r="N35" s="86">
        <v>4.3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85">
        <v>46091.0</v>
      </c>
      <c r="B36" s="86" t="s">
        <v>124</v>
      </c>
      <c r="C36" s="87">
        <v>0.8131944444444444</v>
      </c>
      <c r="D36" s="87">
        <v>0.8208333333333333</v>
      </c>
      <c r="E36" s="86" t="s">
        <v>115</v>
      </c>
      <c r="F36" s="86">
        <v>4.1</v>
      </c>
      <c r="G36" s="86" t="s">
        <v>112</v>
      </c>
      <c r="H36" s="86" t="s">
        <v>113</v>
      </c>
      <c r="I36" s="86" t="s">
        <v>167</v>
      </c>
      <c r="J36" s="86" t="s">
        <v>168</v>
      </c>
      <c r="K36" s="88" t="s">
        <v>574</v>
      </c>
      <c r="L36" s="89"/>
      <c r="M36" s="90"/>
      <c r="N36" s="86">
        <v>4.1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85">
        <v>46091.0</v>
      </c>
      <c r="B37" s="86" t="s">
        <v>124</v>
      </c>
      <c r="C37" s="87">
        <v>0.8298611111111112</v>
      </c>
      <c r="D37" s="87">
        <v>0.8576388888888888</v>
      </c>
      <c r="E37" s="86" t="s">
        <v>161</v>
      </c>
      <c r="F37" s="86">
        <v>9.7</v>
      </c>
      <c r="G37" s="86" t="s">
        <v>167</v>
      </c>
      <c r="H37" s="86" t="s">
        <v>168</v>
      </c>
      <c r="I37" s="86" t="s">
        <v>214</v>
      </c>
      <c r="J37" s="86" t="s">
        <v>215</v>
      </c>
      <c r="K37" s="88" t="s">
        <v>575</v>
      </c>
      <c r="L37" s="89"/>
      <c r="M37" s="89"/>
      <c r="N37" s="86">
        <v>9.7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85">
        <v>46091.0</v>
      </c>
      <c r="B38" s="86" t="s">
        <v>124</v>
      </c>
      <c r="C38" s="87">
        <v>0.9222222222222223</v>
      </c>
      <c r="D38" s="87">
        <v>0.9423611111111111</v>
      </c>
      <c r="E38" s="86"/>
      <c r="F38" s="86">
        <v>18.8</v>
      </c>
      <c r="G38" s="86" t="s">
        <v>214</v>
      </c>
      <c r="H38" s="86" t="s">
        <v>215</v>
      </c>
      <c r="I38" s="86" t="s">
        <v>102</v>
      </c>
      <c r="J38" s="86" t="s">
        <v>103</v>
      </c>
      <c r="K38" s="88" t="s">
        <v>123</v>
      </c>
      <c r="L38" s="89"/>
      <c r="M38" s="90">
        <v>-15.0</v>
      </c>
      <c r="N38" s="86">
        <v>3.8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85">
        <v>46092.0</v>
      </c>
      <c r="B39" s="86" t="s">
        <v>141</v>
      </c>
      <c r="C39" s="87">
        <v>0.59375</v>
      </c>
      <c r="D39" s="87">
        <v>0.6194444444444445</v>
      </c>
      <c r="E39" s="86" t="s">
        <v>576</v>
      </c>
      <c r="F39" s="86">
        <v>22.0</v>
      </c>
      <c r="G39" s="86" t="s">
        <v>102</v>
      </c>
      <c r="H39" s="86" t="s">
        <v>103</v>
      </c>
      <c r="I39" s="86" t="s">
        <v>243</v>
      </c>
      <c r="J39" s="86" t="s">
        <v>244</v>
      </c>
      <c r="K39" s="88" t="s">
        <v>577</v>
      </c>
      <c r="L39" s="89"/>
      <c r="M39" s="90">
        <v>-15.0</v>
      </c>
      <c r="N39" s="86">
        <v>7.0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85">
        <v>46092.0</v>
      </c>
      <c r="B40" s="86" t="s">
        <v>141</v>
      </c>
      <c r="C40" s="87">
        <v>0.7131944444444445</v>
      </c>
      <c r="D40" s="87">
        <v>0.7298611111111111</v>
      </c>
      <c r="E40" s="86" t="s">
        <v>427</v>
      </c>
      <c r="F40" s="86">
        <v>10.3</v>
      </c>
      <c r="G40" s="86" t="s">
        <v>243</v>
      </c>
      <c r="H40" s="86" t="s">
        <v>244</v>
      </c>
      <c r="I40" s="86" t="s">
        <v>279</v>
      </c>
      <c r="J40" s="86" t="s">
        <v>280</v>
      </c>
      <c r="K40" s="88" t="s">
        <v>578</v>
      </c>
      <c r="L40" s="89"/>
      <c r="M40" s="90"/>
      <c r="N40" s="86">
        <v>10.3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85">
        <v>46092.0</v>
      </c>
      <c r="B41" s="86" t="s">
        <v>141</v>
      </c>
      <c r="C41" s="87">
        <v>0.79375</v>
      </c>
      <c r="D41" s="87">
        <v>0.8006944444444445</v>
      </c>
      <c r="E41" s="86" t="s">
        <v>266</v>
      </c>
      <c r="F41" s="86">
        <v>3.4</v>
      </c>
      <c r="G41" s="86" t="s">
        <v>279</v>
      </c>
      <c r="H41" s="86" t="s">
        <v>280</v>
      </c>
      <c r="I41" s="86" t="s">
        <v>112</v>
      </c>
      <c r="J41" s="86" t="s">
        <v>113</v>
      </c>
      <c r="K41" s="88" t="s">
        <v>578</v>
      </c>
      <c r="L41" s="89"/>
      <c r="M41" s="90"/>
      <c r="N41" s="86">
        <v>3.4</v>
      </c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85">
        <v>46092.0</v>
      </c>
      <c r="B42" s="86" t="s">
        <v>141</v>
      </c>
      <c r="C42" s="87">
        <v>0.8201388888888889</v>
      </c>
      <c r="D42" s="87">
        <v>0.825</v>
      </c>
      <c r="E42" s="86" t="s">
        <v>346</v>
      </c>
      <c r="F42" s="86">
        <v>1.4</v>
      </c>
      <c r="G42" s="86" t="s">
        <v>112</v>
      </c>
      <c r="H42" s="86" t="s">
        <v>113</v>
      </c>
      <c r="I42" s="86"/>
      <c r="J42" s="86" t="s">
        <v>579</v>
      </c>
      <c r="K42" s="88" t="s">
        <v>580</v>
      </c>
      <c r="L42" s="89"/>
      <c r="M42" s="89"/>
      <c r="N42" s="86">
        <v>1.4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85">
        <v>46092.0</v>
      </c>
      <c r="B43" s="86" t="s">
        <v>141</v>
      </c>
      <c r="C43" s="87">
        <v>0.83125</v>
      </c>
      <c r="D43" s="87">
        <v>0.8368055555555556</v>
      </c>
      <c r="E43" s="86" t="s">
        <v>581</v>
      </c>
      <c r="F43" s="86">
        <v>4.0</v>
      </c>
      <c r="G43" s="86"/>
      <c r="H43" s="86" t="s">
        <v>579</v>
      </c>
      <c r="I43" s="86" t="s">
        <v>118</v>
      </c>
      <c r="J43" s="86" t="s">
        <v>119</v>
      </c>
      <c r="K43" s="88" t="s">
        <v>582</v>
      </c>
      <c r="L43" s="89"/>
      <c r="M43" s="89"/>
      <c r="N43" s="86">
        <v>4.0</v>
      </c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85">
        <v>46092.0</v>
      </c>
      <c r="B44" s="86" t="s">
        <v>141</v>
      </c>
      <c r="C44" s="87">
        <v>0.8791666666666667</v>
      </c>
      <c r="D44" s="87">
        <v>0.8868055555555555</v>
      </c>
      <c r="E44" s="86" t="s">
        <v>129</v>
      </c>
      <c r="F44" s="86">
        <v>3.4</v>
      </c>
      <c r="G44" s="86" t="s">
        <v>118</v>
      </c>
      <c r="H44" s="86" t="s">
        <v>119</v>
      </c>
      <c r="I44" s="86" t="s">
        <v>583</v>
      </c>
      <c r="J44" s="86" t="s">
        <v>139</v>
      </c>
      <c r="K44" s="88" t="s">
        <v>584</v>
      </c>
      <c r="L44" s="89"/>
      <c r="M44" s="90"/>
      <c r="N44" s="86">
        <v>3.4</v>
      </c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85">
        <v>46092.0</v>
      </c>
      <c r="B45" s="86" t="s">
        <v>141</v>
      </c>
      <c r="C45" s="87">
        <v>0.9013888888888889</v>
      </c>
      <c r="D45" s="87">
        <v>0.9118055555555555</v>
      </c>
      <c r="E45" s="86" t="s">
        <v>158</v>
      </c>
      <c r="F45" s="86">
        <v>4.6</v>
      </c>
      <c r="G45" s="86" t="s">
        <v>583</v>
      </c>
      <c r="H45" s="86" t="s">
        <v>139</v>
      </c>
      <c r="I45" s="86" t="s">
        <v>172</v>
      </c>
      <c r="J45" s="86" t="s">
        <v>173</v>
      </c>
      <c r="K45" s="88" t="s">
        <v>216</v>
      </c>
      <c r="L45" s="89"/>
      <c r="M45" s="89"/>
      <c r="N45" s="86">
        <v>4.6</v>
      </c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85">
        <v>46092.0</v>
      </c>
      <c r="B46" s="86" t="s">
        <v>141</v>
      </c>
      <c r="C46" s="87">
        <v>0.9388888888888889</v>
      </c>
      <c r="D46" s="87">
        <v>0.95</v>
      </c>
      <c r="E46" s="86" t="s">
        <v>412</v>
      </c>
      <c r="F46" s="86">
        <v>2.7</v>
      </c>
      <c r="G46" s="86" t="s">
        <v>172</v>
      </c>
      <c r="H46" s="86" t="s">
        <v>173</v>
      </c>
      <c r="I46" s="86" t="s">
        <v>155</v>
      </c>
      <c r="J46" s="86" t="s">
        <v>156</v>
      </c>
      <c r="K46" s="88" t="s">
        <v>216</v>
      </c>
      <c r="L46" s="89"/>
      <c r="M46" s="90"/>
      <c r="N46" s="86">
        <v>2.7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85">
        <v>46092.0</v>
      </c>
      <c r="B47" s="86" t="s">
        <v>141</v>
      </c>
      <c r="C47" s="87">
        <v>0.98125</v>
      </c>
      <c r="D47" s="87">
        <v>0.0</v>
      </c>
      <c r="E47" s="86" t="s">
        <v>585</v>
      </c>
      <c r="F47" s="86">
        <v>15.9</v>
      </c>
      <c r="G47" s="86" t="s">
        <v>155</v>
      </c>
      <c r="H47" s="86" t="s">
        <v>156</v>
      </c>
      <c r="I47" s="86" t="s">
        <v>102</v>
      </c>
      <c r="J47" s="86" t="s">
        <v>103</v>
      </c>
      <c r="K47" s="88" t="s">
        <v>123</v>
      </c>
      <c r="L47" s="89"/>
      <c r="M47" s="90">
        <v>-15.0</v>
      </c>
      <c r="N47" s="86">
        <v>0.9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85">
        <v>46093.0</v>
      </c>
      <c r="B48" s="86" t="s">
        <v>152</v>
      </c>
      <c r="C48" s="87">
        <v>0.5958333333333333</v>
      </c>
      <c r="D48" s="87">
        <v>0.61875</v>
      </c>
      <c r="E48" s="86" t="s">
        <v>586</v>
      </c>
      <c r="F48" s="86">
        <v>20.5</v>
      </c>
      <c r="G48" s="86" t="s">
        <v>102</v>
      </c>
      <c r="H48" s="86" t="s">
        <v>103</v>
      </c>
      <c r="I48" s="86" t="s">
        <v>108</v>
      </c>
      <c r="J48" s="86" t="s">
        <v>109</v>
      </c>
      <c r="K48" s="88" t="s">
        <v>587</v>
      </c>
      <c r="L48" s="89"/>
      <c r="M48" s="90">
        <v>-15.0</v>
      </c>
      <c r="N48" s="86">
        <v>5.5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85">
        <v>46093.0</v>
      </c>
      <c r="B49" s="86" t="s">
        <v>152</v>
      </c>
      <c r="C49" s="87">
        <v>0.6479166666666667</v>
      </c>
      <c r="D49" s="87">
        <v>0.6722222222222223</v>
      </c>
      <c r="E49" s="86" t="s">
        <v>568</v>
      </c>
      <c r="F49" s="86">
        <v>8.4</v>
      </c>
      <c r="G49" s="86" t="s">
        <v>108</v>
      </c>
      <c r="H49" s="86" t="s">
        <v>109</v>
      </c>
      <c r="I49" s="86" t="s">
        <v>118</v>
      </c>
      <c r="J49" s="86" t="s">
        <v>119</v>
      </c>
      <c r="K49" s="88" t="s">
        <v>588</v>
      </c>
      <c r="L49" s="89"/>
      <c r="M49" s="90"/>
      <c r="N49" s="86">
        <v>8.4</v>
      </c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85">
        <v>46093.0</v>
      </c>
      <c r="B50" s="86" t="s">
        <v>152</v>
      </c>
      <c r="C50" s="87">
        <v>0.6909722222222222</v>
      </c>
      <c r="D50" s="87">
        <v>0.6958333333333333</v>
      </c>
      <c r="E50" s="86" t="s">
        <v>412</v>
      </c>
      <c r="F50" s="86">
        <v>1.6</v>
      </c>
      <c r="G50" s="86" t="s">
        <v>118</v>
      </c>
      <c r="H50" s="86" t="s">
        <v>119</v>
      </c>
      <c r="I50" s="86" t="s">
        <v>155</v>
      </c>
      <c r="J50" s="86" t="s">
        <v>156</v>
      </c>
      <c r="K50" s="88" t="s">
        <v>589</v>
      </c>
      <c r="L50" s="89"/>
      <c r="M50" s="89"/>
      <c r="N50" s="86">
        <v>1.6</v>
      </c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85">
        <v>46093.0</v>
      </c>
      <c r="B51" s="86" t="s">
        <v>152</v>
      </c>
      <c r="C51" s="87">
        <v>0.7270833333333333</v>
      </c>
      <c r="D51" s="87">
        <v>0.7284722222222222</v>
      </c>
      <c r="E51" s="86" t="s">
        <v>590</v>
      </c>
      <c r="F51" s="86">
        <v>1.3</v>
      </c>
      <c r="G51" s="86" t="s">
        <v>155</v>
      </c>
      <c r="H51" s="86" t="s">
        <v>156</v>
      </c>
      <c r="I51" s="86" t="s">
        <v>118</v>
      </c>
      <c r="J51" s="86" t="s">
        <v>119</v>
      </c>
      <c r="K51" s="88" t="s">
        <v>591</v>
      </c>
      <c r="L51" s="89"/>
      <c r="M51" s="89"/>
      <c r="N51" s="86">
        <v>1.3</v>
      </c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85">
        <v>46093.0</v>
      </c>
      <c r="B52" s="86" t="s">
        <v>152</v>
      </c>
      <c r="C52" s="87">
        <v>0.74375</v>
      </c>
      <c r="D52" s="87">
        <v>0.7541666666666667</v>
      </c>
      <c r="E52" s="86" t="s">
        <v>592</v>
      </c>
      <c r="F52" s="86">
        <v>2.2</v>
      </c>
      <c r="G52" s="86" t="s">
        <v>118</v>
      </c>
      <c r="H52" s="86" t="s">
        <v>119</v>
      </c>
      <c r="I52" s="86"/>
      <c r="J52" s="86" t="s">
        <v>258</v>
      </c>
      <c r="K52" s="88" t="s">
        <v>593</v>
      </c>
      <c r="L52" s="89"/>
      <c r="M52" s="90"/>
      <c r="N52" s="86">
        <v>2.2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85">
        <v>46093.0</v>
      </c>
      <c r="B53" s="86" t="s">
        <v>152</v>
      </c>
      <c r="C53" s="87">
        <v>0.7916666666666666</v>
      </c>
      <c r="D53" s="87">
        <v>0.8131944444444444</v>
      </c>
      <c r="E53" s="86" t="s">
        <v>137</v>
      </c>
      <c r="F53" s="86">
        <v>8.9</v>
      </c>
      <c r="G53" s="86"/>
      <c r="H53" s="86" t="s">
        <v>258</v>
      </c>
      <c r="I53" s="86" t="s">
        <v>243</v>
      </c>
      <c r="J53" s="86" t="s">
        <v>244</v>
      </c>
      <c r="K53" s="88" t="s">
        <v>594</v>
      </c>
      <c r="L53" s="89"/>
      <c r="M53" s="90"/>
      <c r="N53" s="86">
        <v>8.9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85">
        <v>46093.0</v>
      </c>
      <c r="B54" s="86" t="s">
        <v>152</v>
      </c>
      <c r="C54" s="87">
        <v>0.8979166666666667</v>
      </c>
      <c r="D54" s="87">
        <v>0.9083333333333333</v>
      </c>
      <c r="E54" s="86" t="s">
        <v>234</v>
      </c>
      <c r="F54" s="86">
        <v>5.1</v>
      </c>
      <c r="G54" s="86" t="s">
        <v>243</v>
      </c>
      <c r="H54" s="86" t="s">
        <v>244</v>
      </c>
      <c r="I54" s="86" t="s">
        <v>172</v>
      </c>
      <c r="J54" s="86" t="s">
        <v>173</v>
      </c>
      <c r="K54" s="88" t="s">
        <v>216</v>
      </c>
      <c r="L54" s="89"/>
      <c r="M54" s="89"/>
      <c r="N54" s="86">
        <v>5.1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85">
        <v>46093.0</v>
      </c>
      <c r="B55" s="86" t="s">
        <v>152</v>
      </c>
      <c r="C55" s="87">
        <v>0.9298611111111111</v>
      </c>
      <c r="D55" s="87">
        <v>0.9493055555555555</v>
      </c>
      <c r="E55" s="86" t="s">
        <v>208</v>
      </c>
      <c r="F55" s="86">
        <v>15.9</v>
      </c>
      <c r="G55" s="86" t="s">
        <v>172</v>
      </c>
      <c r="H55" s="86" t="s">
        <v>173</v>
      </c>
      <c r="I55" s="86"/>
      <c r="J55" s="86" t="s">
        <v>259</v>
      </c>
      <c r="K55" s="88" t="s">
        <v>165</v>
      </c>
      <c r="L55" s="89"/>
      <c r="M55" s="90">
        <v>-15.0</v>
      </c>
      <c r="N55" s="86">
        <v>0.9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85">
        <v>46093.0</v>
      </c>
      <c r="B56" s="86" t="s">
        <v>152</v>
      </c>
      <c r="C56" s="87">
        <v>0.9590277777777778</v>
      </c>
      <c r="D56" s="87">
        <v>0.9611111111111111</v>
      </c>
      <c r="E56" s="86"/>
      <c r="F56" s="86">
        <v>1.9</v>
      </c>
      <c r="G56" s="86"/>
      <c r="H56" s="86" t="s">
        <v>259</v>
      </c>
      <c r="I56" s="86" t="s">
        <v>102</v>
      </c>
      <c r="J56" s="86" t="s">
        <v>103</v>
      </c>
      <c r="K56" s="88" t="s">
        <v>123</v>
      </c>
      <c r="L56" s="89"/>
      <c r="M56" s="89"/>
      <c r="N56" s="86">
        <v>1.9</v>
      </c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85">
        <v>46094.0</v>
      </c>
      <c r="B57" s="86" t="s">
        <v>163</v>
      </c>
      <c r="C57" s="87">
        <v>0.4798611111111111</v>
      </c>
      <c r="D57" s="87">
        <v>0.5020833333333333</v>
      </c>
      <c r="E57" s="86" t="s">
        <v>595</v>
      </c>
      <c r="F57" s="86">
        <v>15.8</v>
      </c>
      <c r="G57" s="86" t="s">
        <v>102</v>
      </c>
      <c r="H57" s="86" t="s">
        <v>103</v>
      </c>
      <c r="I57" s="86" t="s">
        <v>104</v>
      </c>
      <c r="J57" s="86" t="s">
        <v>105</v>
      </c>
      <c r="K57" s="88" t="s">
        <v>345</v>
      </c>
      <c r="L57" s="89"/>
      <c r="M57" s="90">
        <v>-15.0</v>
      </c>
      <c r="N57" s="86">
        <v>0.8</v>
      </c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85">
        <v>46094.0</v>
      </c>
      <c r="B58" s="86" t="s">
        <v>163</v>
      </c>
      <c r="C58" s="87">
        <v>0.675</v>
      </c>
      <c r="D58" s="87">
        <v>0.6888888888888889</v>
      </c>
      <c r="E58" s="86" t="s">
        <v>596</v>
      </c>
      <c r="F58" s="86">
        <v>6.5</v>
      </c>
      <c r="G58" s="86" t="s">
        <v>104</v>
      </c>
      <c r="H58" s="86" t="s">
        <v>105</v>
      </c>
      <c r="I58" s="86" t="s">
        <v>243</v>
      </c>
      <c r="J58" s="86" t="s">
        <v>244</v>
      </c>
      <c r="K58" s="88" t="s">
        <v>569</v>
      </c>
      <c r="L58" s="89"/>
      <c r="M58" s="89"/>
      <c r="N58" s="86">
        <v>6.5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85">
        <v>46094.0</v>
      </c>
      <c r="B59" s="86" t="s">
        <v>163</v>
      </c>
      <c r="C59" s="87">
        <v>0.7486111111111111</v>
      </c>
      <c r="D59" s="87">
        <v>0.7673611111111112</v>
      </c>
      <c r="E59" s="86" t="s">
        <v>234</v>
      </c>
      <c r="F59" s="86">
        <v>7.9</v>
      </c>
      <c r="G59" s="86" t="s">
        <v>243</v>
      </c>
      <c r="H59" s="86" t="s">
        <v>244</v>
      </c>
      <c r="I59" s="86" t="s">
        <v>221</v>
      </c>
      <c r="J59" s="86" t="s">
        <v>222</v>
      </c>
      <c r="K59" s="88" t="s">
        <v>569</v>
      </c>
      <c r="L59" s="89"/>
      <c r="M59" s="89"/>
      <c r="N59" s="86">
        <v>7.9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85">
        <v>46094.0</v>
      </c>
      <c r="B60" s="86" t="s">
        <v>163</v>
      </c>
      <c r="C60" s="87">
        <v>0.7888888888888889</v>
      </c>
      <c r="D60" s="87">
        <v>0.7958333333333333</v>
      </c>
      <c r="E60" s="86" t="s">
        <v>597</v>
      </c>
      <c r="F60" s="86">
        <v>5.0</v>
      </c>
      <c r="G60" s="86" t="s">
        <v>221</v>
      </c>
      <c r="H60" s="86" t="s">
        <v>222</v>
      </c>
      <c r="I60" s="86" t="s">
        <v>214</v>
      </c>
      <c r="J60" s="86" t="s">
        <v>215</v>
      </c>
      <c r="K60" s="88" t="s">
        <v>569</v>
      </c>
      <c r="L60" s="89"/>
      <c r="M60" s="89"/>
      <c r="N60" s="86">
        <v>5.0</v>
      </c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85">
        <v>46094.0</v>
      </c>
      <c r="B61" s="86" t="s">
        <v>163</v>
      </c>
      <c r="C61" s="87">
        <v>0.8854166666666666</v>
      </c>
      <c r="D61" s="87">
        <v>0.8888888888888888</v>
      </c>
      <c r="E61" s="86" t="s">
        <v>137</v>
      </c>
      <c r="F61" s="86">
        <v>2.4</v>
      </c>
      <c r="G61" s="86" t="s">
        <v>214</v>
      </c>
      <c r="H61" s="86" t="s">
        <v>215</v>
      </c>
      <c r="I61" s="86" t="s">
        <v>172</v>
      </c>
      <c r="J61" s="86" t="s">
        <v>173</v>
      </c>
      <c r="K61" s="88" t="s">
        <v>569</v>
      </c>
      <c r="L61" s="89"/>
      <c r="M61" s="89"/>
      <c r="N61" s="86">
        <v>2.4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85">
        <v>46094.0</v>
      </c>
      <c r="B62" s="86" t="s">
        <v>163</v>
      </c>
      <c r="C62" s="87">
        <v>0.9736111111111111</v>
      </c>
      <c r="D62" s="87">
        <v>0.9902777777777778</v>
      </c>
      <c r="E62" s="86" t="s">
        <v>346</v>
      </c>
      <c r="F62" s="86">
        <v>14.9</v>
      </c>
      <c r="G62" s="86" t="s">
        <v>172</v>
      </c>
      <c r="H62" s="86" t="s">
        <v>173</v>
      </c>
      <c r="I62" s="86"/>
      <c r="J62" s="86" t="s">
        <v>151</v>
      </c>
      <c r="K62" s="88"/>
      <c r="L62" s="89"/>
      <c r="M62" s="90">
        <v>-15.0</v>
      </c>
      <c r="N62" s="86">
        <v>0.0</v>
      </c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85">
        <v>46094.0</v>
      </c>
      <c r="B63" s="86" t="s">
        <v>163</v>
      </c>
      <c r="C63" s="87">
        <v>0.9965277777777778</v>
      </c>
      <c r="D63" s="87">
        <v>0.9993055555555556</v>
      </c>
      <c r="E63" s="86"/>
      <c r="F63" s="86">
        <v>1.5</v>
      </c>
      <c r="G63" s="86"/>
      <c r="H63" s="86" t="s">
        <v>151</v>
      </c>
      <c r="I63" s="86" t="s">
        <v>102</v>
      </c>
      <c r="J63" s="86" t="s">
        <v>103</v>
      </c>
      <c r="K63" s="94"/>
      <c r="L63" s="89"/>
      <c r="M63" s="90"/>
      <c r="N63" s="86">
        <v>0.0</v>
      </c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85"/>
      <c r="B64" s="86"/>
      <c r="C64" s="87"/>
      <c r="D64" s="87"/>
      <c r="E64" s="93"/>
      <c r="F64" s="86"/>
      <c r="G64" s="93"/>
      <c r="H64" s="86"/>
      <c r="I64" s="86"/>
      <c r="J64" s="86"/>
      <c r="K64" s="94"/>
      <c r="L64" s="89"/>
      <c r="M64" s="89"/>
      <c r="N64" s="89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95"/>
      <c r="B65" s="93"/>
      <c r="C65" s="96"/>
      <c r="D65" s="96"/>
      <c r="E65" s="93"/>
      <c r="F65" s="93"/>
      <c r="G65" s="93"/>
      <c r="H65" s="93"/>
      <c r="I65" s="93"/>
      <c r="J65" s="93"/>
      <c r="K65" s="94"/>
      <c r="L65" s="89"/>
      <c r="M65" s="89"/>
      <c r="N65" s="89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95"/>
      <c r="B66" s="93"/>
      <c r="C66" s="96"/>
      <c r="D66" s="96"/>
      <c r="E66" s="93"/>
      <c r="F66" s="93"/>
      <c r="G66" s="93"/>
      <c r="H66" s="93"/>
      <c r="I66" s="93"/>
      <c r="J66" s="93"/>
      <c r="K66" s="94"/>
      <c r="L66" s="89"/>
      <c r="M66" s="89"/>
      <c r="N66" s="89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95"/>
      <c r="B67" s="93"/>
      <c r="C67" s="96"/>
      <c r="D67" s="96"/>
      <c r="E67" s="93"/>
      <c r="F67" s="93"/>
      <c r="G67" s="93"/>
      <c r="H67" s="93"/>
      <c r="I67" s="93"/>
      <c r="J67" s="93"/>
      <c r="K67" s="94"/>
      <c r="L67" s="89"/>
      <c r="M67" s="89"/>
      <c r="N67" s="89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95"/>
      <c r="B68" s="93"/>
      <c r="C68" s="96"/>
      <c r="D68" s="96"/>
      <c r="E68" s="93"/>
      <c r="F68" s="93"/>
      <c r="G68" s="93"/>
      <c r="H68" s="93"/>
      <c r="I68" s="93"/>
      <c r="J68" s="93"/>
      <c r="K68" s="94"/>
      <c r="L68" s="89"/>
      <c r="M68" s="89"/>
      <c r="N68" s="89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95"/>
      <c r="B69" s="93"/>
      <c r="C69" s="96"/>
      <c r="D69" s="96"/>
      <c r="E69" s="93"/>
      <c r="F69" s="93"/>
      <c r="G69" s="93"/>
      <c r="H69" s="93"/>
      <c r="I69" s="93"/>
      <c r="J69" s="93"/>
      <c r="K69" s="94"/>
      <c r="L69" s="89"/>
      <c r="M69" s="89"/>
      <c r="N69" s="89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95"/>
      <c r="B70" s="93"/>
      <c r="C70" s="96"/>
      <c r="D70" s="96"/>
      <c r="E70" s="93"/>
      <c r="F70" s="93"/>
      <c r="G70" s="93"/>
      <c r="H70" s="93"/>
      <c r="I70" s="93"/>
      <c r="J70" s="93"/>
      <c r="K70" s="94"/>
      <c r="L70" s="89"/>
      <c r="M70" s="89"/>
      <c r="N70" s="89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95"/>
      <c r="B71" s="93"/>
      <c r="C71" s="96"/>
      <c r="D71" s="96"/>
      <c r="E71" s="93"/>
      <c r="F71" s="93"/>
      <c r="G71" s="93"/>
      <c r="H71" s="93"/>
      <c r="I71" s="93"/>
      <c r="J71" s="93"/>
      <c r="K71" s="94"/>
      <c r="L71" s="89"/>
      <c r="M71" s="89"/>
      <c r="N71" s="89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95"/>
      <c r="B72" s="93"/>
      <c r="C72" s="96"/>
      <c r="D72" s="96"/>
      <c r="E72" s="93"/>
      <c r="F72" s="93"/>
      <c r="G72" s="93"/>
      <c r="H72" s="93"/>
      <c r="I72" s="93"/>
      <c r="J72" s="93"/>
      <c r="K72" s="94"/>
      <c r="L72" s="89"/>
      <c r="M72" s="89"/>
      <c r="N72" s="89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95"/>
      <c r="B73" s="93"/>
      <c r="C73" s="96"/>
      <c r="D73" s="96"/>
      <c r="E73" s="93"/>
      <c r="F73" s="93"/>
      <c r="G73" s="93"/>
      <c r="H73" s="93"/>
      <c r="I73" s="93"/>
      <c r="J73" s="93"/>
      <c r="K73" s="94"/>
      <c r="L73" s="89"/>
      <c r="M73" s="89"/>
      <c r="N73" s="89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95"/>
      <c r="B74" s="93"/>
      <c r="C74" s="96"/>
      <c r="D74" s="96"/>
      <c r="E74" s="93"/>
      <c r="F74" s="93"/>
      <c r="G74" s="93"/>
      <c r="H74" s="93"/>
      <c r="I74" s="93"/>
      <c r="J74" s="93"/>
      <c r="K74" s="94"/>
      <c r="L74" s="89"/>
      <c r="M74" s="89"/>
      <c r="N74" s="89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95"/>
      <c r="B75" s="93"/>
      <c r="C75" s="96"/>
      <c r="D75" s="96"/>
      <c r="E75" s="93"/>
      <c r="F75" s="93"/>
      <c r="G75" s="93"/>
      <c r="H75" s="93"/>
      <c r="I75" s="93"/>
      <c r="J75" s="93"/>
      <c r="K75" s="94"/>
      <c r="L75" s="89"/>
      <c r="M75" s="89"/>
      <c r="N75" s="89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95"/>
      <c r="B76" s="93"/>
      <c r="C76" s="96"/>
      <c r="D76" s="96"/>
      <c r="E76" s="93"/>
      <c r="F76" s="93"/>
      <c r="G76" s="93"/>
      <c r="H76" s="93"/>
      <c r="I76" s="93"/>
      <c r="J76" s="93"/>
      <c r="K76" s="94"/>
      <c r="L76" s="89"/>
      <c r="M76" s="89"/>
      <c r="N76" s="89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95"/>
      <c r="B77" s="93"/>
      <c r="C77" s="96"/>
      <c r="D77" s="96"/>
      <c r="E77" s="93"/>
      <c r="F77" s="93"/>
      <c r="G77" s="93"/>
      <c r="H77" s="93"/>
      <c r="I77" s="93"/>
      <c r="J77" s="93"/>
      <c r="K77" s="94"/>
      <c r="L77" s="89"/>
      <c r="M77" s="89"/>
      <c r="N77" s="89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95"/>
      <c r="B78" s="93"/>
      <c r="C78" s="96"/>
      <c r="D78" s="96"/>
      <c r="E78" s="93"/>
      <c r="F78" s="93"/>
      <c r="G78" s="93"/>
      <c r="H78" s="93"/>
      <c r="I78" s="93"/>
      <c r="J78" s="93"/>
      <c r="K78" s="94"/>
      <c r="L78" s="89"/>
      <c r="M78" s="89"/>
      <c r="N78" s="89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95"/>
      <c r="B79" s="93"/>
      <c r="C79" s="96"/>
      <c r="D79" s="96"/>
      <c r="E79" s="93"/>
      <c r="F79" s="93"/>
      <c r="G79" s="93"/>
      <c r="H79" s="93"/>
      <c r="I79" s="93"/>
      <c r="J79" s="93"/>
      <c r="K79" s="94"/>
      <c r="L79" s="89"/>
      <c r="M79" s="89"/>
      <c r="N79" s="89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95"/>
      <c r="B80" s="93"/>
      <c r="C80" s="96"/>
      <c r="D80" s="96"/>
      <c r="E80" s="93"/>
      <c r="F80" s="93"/>
      <c r="G80" s="93"/>
      <c r="H80" s="93"/>
      <c r="I80" s="93"/>
      <c r="J80" s="93"/>
      <c r="K80" s="94"/>
      <c r="L80" s="89"/>
      <c r="M80" s="89"/>
      <c r="N80" s="89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95"/>
      <c r="B81" s="93"/>
      <c r="C81" s="96"/>
      <c r="D81" s="96"/>
      <c r="E81" s="93"/>
      <c r="F81" s="93"/>
      <c r="G81" s="93"/>
      <c r="H81" s="93"/>
      <c r="I81" s="93"/>
      <c r="J81" s="93"/>
      <c r="K81" s="94"/>
      <c r="L81" s="89"/>
      <c r="M81" s="89"/>
      <c r="N81" s="89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95"/>
      <c r="B82" s="93"/>
      <c r="C82" s="96"/>
      <c r="D82" s="96"/>
      <c r="E82" s="93"/>
      <c r="F82" s="93"/>
      <c r="G82" s="93"/>
      <c r="H82" s="93"/>
      <c r="I82" s="93"/>
      <c r="J82" s="93"/>
      <c r="K82" s="94"/>
      <c r="L82" s="89"/>
      <c r="M82" s="89"/>
      <c r="N82" s="89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95"/>
      <c r="B83" s="93"/>
      <c r="C83" s="96"/>
      <c r="D83" s="96"/>
      <c r="E83" s="93"/>
      <c r="F83" s="93"/>
      <c r="G83" s="93"/>
      <c r="H83" s="93"/>
      <c r="I83" s="93"/>
      <c r="J83" s="93"/>
      <c r="K83" s="94"/>
      <c r="L83" s="89"/>
      <c r="M83" s="89"/>
      <c r="N83" s="89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95"/>
      <c r="B84" s="93"/>
      <c r="C84" s="96"/>
      <c r="D84" s="96"/>
      <c r="E84" s="93"/>
      <c r="F84" s="93"/>
      <c r="G84" s="93"/>
      <c r="H84" s="93"/>
      <c r="I84" s="93"/>
      <c r="J84" s="93"/>
      <c r="K84" s="94"/>
      <c r="L84" s="89"/>
      <c r="M84" s="89"/>
      <c r="N84" s="89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95"/>
      <c r="B85" s="93"/>
      <c r="C85" s="96"/>
      <c r="D85" s="96"/>
      <c r="E85" s="93"/>
      <c r="F85" s="93"/>
      <c r="G85" s="93"/>
      <c r="H85" s="93"/>
      <c r="I85" s="93"/>
      <c r="J85" s="93"/>
      <c r="K85" s="94"/>
      <c r="L85" s="89"/>
      <c r="M85" s="89"/>
      <c r="N85" s="89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95"/>
      <c r="B86" s="93"/>
      <c r="C86" s="96"/>
      <c r="D86" s="96"/>
      <c r="E86" s="93"/>
      <c r="F86" s="93"/>
      <c r="G86" s="93"/>
      <c r="H86" s="93"/>
      <c r="I86" s="93"/>
      <c r="J86" s="93"/>
      <c r="K86" s="94"/>
      <c r="L86" s="89"/>
      <c r="M86" s="89"/>
      <c r="N86" s="89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95"/>
      <c r="B87" s="93"/>
      <c r="C87" s="96"/>
      <c r="D87" s="96"/>
      <c r="E87" s="93"/>
      <c r="F87" s="93"/>
      <c r="G87" s="93"/>
      <c r="H87" s="93"/>
      <c r="I87" s="93"/>
      <c r="J87" s="93"/>
      <c r="K87" s="94"/>
      <c r="L87" s="89"/>
      <c r="M87" s="89"/>
      <c r="N87" s="89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95"/>
      <c r="B88" s="93"/>
      <c r="C88" s="96"/>
      <c r="D88" s="96"/>
      <c r="E88" s="93"/>
      <c r="F88" s="93"/>
      <c r="G88" s="93"/>
      <c r="H88" s="93"/>
      <c r="I88" s="93"/>
      <c r="J88" s="93"/>
      <c r="K88" s="94"/>
      <c r="L88" s="89"/>
      <c r="M88" s="89"/>
      <c r="N88" s="89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95"/>
      <c r="B89" s="93"/>
      <c r="C89" s="96"/>
      <c r="D89" s="96"/>
      <c r="E89" s="93"/>
      <c r="F89" s="93"/>
      <c r="G89" s="93"/>
      <c r="H89" s="93"/>
      <c r="I89" s="93"/>
      <c r="J89" s="93"/>
      <c r="K89" s="94"/>
      <c r="L89" s="89"/>
      <c r="M89" s="89"/>
      <c r="N89" s="89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95"/>
      <c r="B90" s="93"/>
      <c r="C90" s="96"/>
      <c r="D90" s="96"/>
      <c r="E90" s="93"/>
      <c r="F90" s="93"/>
      <c r="G90" s="93"/>
      <c r="H90" s="93"/>
      <c r="I90" s="93"/>
      <c r="J90" s="93"/>
      <c r="K90" s="94"/>
      <c r="L90" s="89"/>
      <c r="M90" s="89"/>
      <c r="N90" s="89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95"/>
      <c r="B91" s="93"/>
      <c r="C91" s="96"/>
      <c r="D91" s="96"/>
      <c r="E91" s="93"/>
      <c r="F91" s="93"/>
      <c r="G91" s="93"/>
      <c r="H91" s="93"/>
      <c r="I91" s="93"/>
      <c r="J91" s="93"/>
      <c r="K91" s="94"/>
      <c r="L91" s="89"/>
      <c r="M91" s="89"/>
      <c r="N91" s="89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95"/>
      <c r="B92" s="93"/>
      <c r="C92" s="96"/>
      <c r="D92" s="96"/>
      <c r="E92" s="93"/>
      <c r="F92" s="93"/>
      <c r="G92" s="93"/>
      <c r="H92" s="93"/>
      <c r="I92" s="93"/>
      <c r="J92" s="93"/>
      <c r="K92" s="94"/>
      <c r="L92" s="89"/>
      <c r="M92" s="89"/>
      <c r="N92" s="89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95"/>
      <c r="B93" s="93"/>
      <c r="C93" s="96"/>
      <c r="D93" s="96"/>
      <c r="E93" s="93"/>
      <c r="F93" s="93"/>
      <c r="G93" s="93"/>
      <c r="H93" s="93"/>
      <c r="I93" s="93"/>
      <c r="J93" s="93"/>
      <c r="K93" s="94"/>
      <c r="L93" s="89"/>
      <c r="M93" s="89"/>
      <c r="N93" s="89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95"/>
      <c r="B94" s="93"/>
      <c r="C94" s="96"/>
      <c r="D94" s="96"/>
      <c r="E94" s="93"/>
      <c r="F94" s="93"/>
      <c r="G94" s="93"/>
      <c r="H94" s="93"/>
      <c r="I94" s="93"/>
      <c r="J94" s="93"/>
      <c r="K94" s="94"/>
      <c r="L94" s="89"/>
      <c r="M94" s="89"/>
      <c r="N94" s="89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95"/>
      <c r="B95" s="93"/>
      <c r="C95" s="96"/>
      <c r="D95" s="96"/>
      <c r="E95" s="93"/>
      <c r="F95" s="93"/>
      <c r="G95" s="93"/>
      <c r="H95" s="93"/>
      <c r="I95" s="93"/>
      <c r="J95" s="93"/>
      <c r="K95" s="94"/>
      <c r="L95" s="89"/>
      <c r="M95" s="89"/>
      <c r="N95" s="89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95"/>
      <c r="B96" s="93"/>
      <c r="C96" s="96"/>
      <c r="D96" s="96"/>
      <c r="E96" s="93"/>
      <c r="F96" s="93"/>
      <c r="G96" s="93"/>
      <c r="H96" s="93"/>
      <c r="I96" s="93"/>
      <c r="J96" s="93"/>
      <c r="K96" s="94"/>
      <c r="L96" s="89"/>
      <c r="M96" s="89"/>
      <c r="N96" s="89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95"/>
      <c r="B97" s="93"/>
      <c r="C97" s="96"/>
      <c r="D97" s="96"/>
      <c r="E97" s="93"/>
      <c r="F97" s="93"/>
      <c r="G97" s="93"/>
      <c r="H97" s="93"/>
      <c r="I97" s="93"/>
      <c r="J97" s="93"/>
      <c r="K97" s="94"/>
      <c r="L97" s="89"/>
      <c r="M97" s="89"/>
      <c r="N97" s="89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95"/>
      <c r="B98" s="93"/>
      <c r="C98" s="96"/>
      <c r="D98" s="96"/>
      <c r="E98" s="93"/>
      <c r="F98" s="93"/>
      <c r="G98" s="93"/>
      <c r="H98" s="93"/>
      <c r="I98" s="93"/>
      <c r="J98" s="93"/>
      <c r="K98" s="94"/>
      <c r="L98" s="89"/>
      <c r="M98" s="89"/>
      <c r="N98" s="89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95"/>
      <c r="B99" s="93"/>
      <c r="C99" s="96"/>
      <c r="D99" s="96"/>
      <c r="E99" s="93"/>
      <c r="F99" s="93"/>
      <c r="G99" s="93"/>
      <c r="H99" s="93"/>
      <c r="I99" s="93"/>
      <c r="J99" s="93"/>
      <c r="K99" s="94"/>
      <c r="L99" s="89"/>
      <c r="M99" s="89"/>
      <c r="N99" s="89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95"/>
      <c r="B100" s="93"/>
      <c r="C100" s="96"/>
      <c r="D100" s="96"/>
      <c r="E100" s="93"/>
      <c r="F100" s="93"/>
      <c r="G100" s="93"/>
      <c r="H100" s="93"/>
      <c r="I100" s="93"/>
      <c r="J100" s="93"/>
      <c r="K100" s="94"/>
      <c r="L100" s="89"/>
      <c r="M100" s="89"/>
      <c r="N100" s="89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95"/>
      <c r="B101" s="93"/>
      <c r="C101" s="96"/>
      <c r="D101" s="96"/>
      <c r="E101" s="93"/>
      <c r="F101" s="93"/>
      <c r="G101" s="93"/>
      <c r="H101" s="93"/>
      <c r="I101" s="93"/>
      <c r="J101" s="93"/>
      <c r="K101" s="94"/>
      <c r="L101" s="89"/>
      <c r="M101" s="89"/>
      <c r="N101" s="89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95"/>
      <c r="B102" s="93"/>
      <c r="C102" s="96"/>
      <c r="D102" s="96"/>
      <c r="E102" s="93"/>
      <c r="F102" s="93"/>
      <c r="G102" s="93"/>
      <c r="H102" s="93"/>
      <c r="I102" s="93"/>
      <c r="J102" s="93"/>
      <c r="K102" s="94"/>
      <c r="L102" s="89"/>
      <c r="M102" s="89"/>
      <c r="N102" s="89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95"/>
      <c r="B103" s="93"/>
      <c r="C103" s="96"/>
      <c r="D103" s="96"/>
      <c r="E103" s="93"/>
      <c r="F103" s="93"/>
      <c r="G103" s="93"/>
      <c r="H103" s="93"/>
      <c r="I103" s="93"/>
      <c r="J103" s="93"/>
      <c r="K103" s="94"/>
      <c r="L103" s="89"/>
      <c r="M103" s="89"/>
      <c r="N103" s="89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95"/>
      <c r="B104" s="93"/>
      <c r="C104" s="96"/>
      <c r="D104" s="96"/>
      <c r="E104" s="93"/>
      <c r="F104" s="93"/>
      <c r="G104" s="93"/>
      <c r="H104" s="93"/>
      <c r="I104" s="93"/>
      <c r="J104" s="93"/>
      <c r="K104" s="94"/>
      <c r="L104" s="89"/>
      <c r="M104" s="89"/>
      <c r="N104" s="89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95"/>
      <c r="B105" s="93"/>
      <c r="C105" s="96"/>
      <c r="D105" s="96"/>
      <c r="E105" s="93"/>
      <c r="F105" s="93"/>
      <c r="G105" s="93"/>
      <c r="H105" s="93"/>
      <c r="I105" s="93"/>
      <c r="J105" s="93"/>
      <c r="K105" s="94"/>
      <c r="L105" s="89"/>
      <c r="M105" s="89"/>
      <c r="N105" s="89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95"/>
      <c r="B106" s="93"/>
      <c r="C106" s="96"/>
      <c r="D106" s="96"/>
      <c r="E106" s="93"/>
      <c r="F106" s="93"/>
      <c r="G106" s="93"/>
      <c r="H106" s="93"/>
      <c r="I106" s="93"/>
      <c r="J106" s="93"/>
      <c r="K106" s="94"/>
      <c r="L106" s="89"/>
      <c r="M106" s="89"/>
      <c r="N106" s="89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95"/>
      <c r="B107" s="93"/>
      <c r="C107" s="96"/>
      <c r="D107" s="96"/>
      <c r="E107" s="93"/>
      <c r="F107" s="93"/>
      <c r="G107" s="93"/>
      <c r="H107" s="93"/>
      <c r="I107" s="93"/>
      <c r="J107" s="93"/>
      <c r="K107" s="94"/>
      <c r="L107" s="89"/>
      <c r="M107" s="89"/>
      <c r="N107" s="89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95"/>
      <c r="B108" s="93"/>
      <c r="C108" s="96"/>
      <c r="D108" s="96"/>
      <c r="E108" s="93"/>
      <c r="F108" s="93"/>
      <c r="G108" s="93"/>
      <c r="H108" s="93"/>
      <c r="I108" s="93"/>
      <c r="J108" s="93"/>
      <c r="K108" s="94"/>
      <c r="L108" s="89"/>
      <c r="M108" s="89"/>
      <c r="N108" s="89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95"/>
      <c r="B109" s="93"/>
      <c r="C109" s="96"/>
      <c r="D109" s="96"/>
      <c r="E109" s="93"/>
      <c r="F109" s="93"/>
      <c r="G109" s="93"/>
      <c r="H109" s="93"/>
      <c r="I109" s="93"/>
      <c r="J109" s="93"/>
      <c r="K109" s="94"/>
      <c r="L109" s="89"/>
      <c r="M109" s="89"/>
      <c r="N109" s="89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95"/>
      <c r="B110" s="93"/>
      <c r="C110" s="96"/>
      <c r="D110" s="96"/>
      <c r="E110" s="93"/>
      <c r="F110" s="93"/>
      <c r="G110" s="93"/>
      <c r="H110" s="93"/>
      <c r="I110" s="93"/>
      <c r="J110" s="93"/>
      <c r="K110" s="94"/>
      <c r="L110" s="89"/>
      <c r="M110" s="89"/>
      <c r="N110" s="89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95"/>
      <c r="B111" s="93"/>
      <c r="C111" s="96"/>
      <c r="D111" s="96"/>
      <c r="E111" s="93"/>
      <c r="F111" s="93"/>
      <c r="G111" s="93"/>
      <c r="H111" s="93"/>
      <c r="I111" s="93"/>
      <c r="J111" s="93"/>
      <c r="K111" s="94"/>
      <c r="L111" s="89"/>
      <c r="M111" s="89"/>
      <c r="N111" s="89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95"/>
      <c r="B112" s="93"/>
      <c r="C112" s="96"/>
      <c r="D112" s="96"/>
      <c r="E112" s="93"/>
      <c r="F112" s="93"/>
      <c r="G112" s="93"/>
      <c r="H112" s="93"/>
      <c r="I112" s="93"/>
      <c r="J112" s="93"/>
      <c r="K112" s="94"/>
      <c r="L112" s="89"/>
      <c r="M112" s="89"/>
      <c r="N112" s="89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95"/>
      <c r="B113" s="93"/>
      <c r="C113" s="96"/>
      <c r="D113" s="96"/>
      <c r="E113" s="93"/>
      <c r="F113" s="93"/>
      <c r="G113" s="93"/>
      <c r="H113" s="93"/>
      <c r="I113" s="93"/>
      <c r="J113" s="93"/>
      <c r="K113" s="94"/>
      <c r="L113" s="89"/>
      <c r="M113" s="89"/>
      <c r="N113" s="89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95"/>
      <c r="B114" s="93"/>
      <c r="C114" s="96"/>
      <c r="D114" s="96"/>
      <c r="E114" s="93"/>
      <c r="F114" s="93"/>
      <c r="G114" s="93"/>
      <c r="H114" s="93"/>
      <c r="I114" s="93"/>
      <c r="J114" s="93"/>
      <c r="K114" s="94"/>
      <c r="L114" s="89"/>
      <c r="M114" s="89"/>
      <c r="N114" s="89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95"/>
      <c r="B115" s="93"/>
      <c r="C115" s="96"/>
      <c r="D115" s="96"/>
      <c r="E115" s="93"/>
      <c r="F115" s="93"/>
      <c r="G115" s="93"/>
      <c r="H115" s="93"/>
      <c r="I115" s="93"/>
      <c r="J115" s="93"/>
      <c r="K115" s="94"/>
      <c r="L115" s="89"/>
      <c r="M115" s="89"/>
      <c r="N115" s="89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95"/>
      <c r="B116" s="93"/>
      <c r="C116" s="96"/>
      <c r="D116" s="96"/>
      <c r="E116" s="93"/>
      <c r="F116" s="93"/>
      <c r="G116" s="93"/>
      <c r="H116" s="93"/>
      <c r="I116" s="93"/>
      <c r="J116" s="93"/>
      <c r="K116" s="94"/>
      <c r="L116" s="89"/>
      <c r="M116" s="89"/>
      <c r="N116" s="89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95"/>
      <c r="B117" s="93"/>
      <c r="C117" s="96"/>
      <c r="D117" s="96"/>
      <c r="E117" s="93"/>
      <c r="F117" s="93"/>
      <c r="G117" s="93"/>
      <c r="H117" s="93"/>
      <c r="I117" s="93"/>
      <c r="J117" s="93"/>
      <c r="K117" s="94"/>
      <c r="L117" s="89"/>
      <c r="M117" s="89"/>
      <c r="N117" s="89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95"/>
      <c r="B118" s="93"/>
      <c r="C118" s="96"/>
      <c r="D118" s="96"/>
      <c r="E118" s="93"/>
      <c r="F118" s="93"/>
      <c r="G118" s="93"/>
      <c r="H118" s="93"/>
      <c r="I118" s="93"/>
      <c r="J118" s="93"/>
      <c r="K118" s="94"/>
      <c r="L118" s="89"/>
      <c r="M118" s="89"/>
      <c r="N118" s="89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95"/>
      <c r="B119" s="93"/>
      <c r="C119" s="96"/>
      <c r="D119" s="96"/>
      <c r="E119" s="93"/>
      <c r="F119" s="93"/>
      <c r="G119" s="93"/>
      <c r="H119" s="93"/>
      <c r="I119" s="93"/>
      <c r="J119" s="93"/>
      <c r="K119" s="94"/>
      <c r="L119" s="89"/>
      <c r="M119" s="89"/>
      <c r="N119" s="89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95"/>
      <c r="B120" s="93"/>
      <c r="C120" s="96"/>
      <c r="D120" s="96"/>
      <c r="E120" s="93"/>
      <c r="F120" s="93"/>
      <c r="G120" s="93"/>
      <c r="H120" s="93"/>
      <c r="I120" s="93"/>
      <c r="J120" s="93"/>
      <c r="K120" s="94"/>
      <c r="L120" s="89"/>
      <c r="M120" s="89"/>
      <c r="N120" s="89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95"/>
      <c r="B121" s="93"/>
      <c r="C121" s="96"/>
      <c r="D121" s="96"/>
      <c r="E121" s="93"/>
      <c r="F121" s="93"/>
      <c r="G121" s="93"/>
      <c r="H121" s="93"/>
      <c r="I121" s="93"/>
      <c r="J121" s="93"/>
      <c r="K121" s="94"/>
      <c r="L121" s="89"/>
      <c r="M121" s="89"/>
      <c r="N121" s="89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95"/>
      <c r="B122" s="93"/>
      <c r="C122" s="96"/>
      <c r="D122" s="96"/>
      <c r="E122" s="93"/>
      <c r="F122" s="93"/>
      <c r="G122" s="93"/>
      <c r="H122" s="93"/>
      <c r="I122" s="93"/>
      <c r="J122" s="93"/>
      <c r="K122" s="94"/>
      <c r="L122" s="89"/>
      <c r="M122" s="89"/>
      <c r="N122" s="89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95"/>
      <c r="B123" s="93"/>
      <c r="C123" s="96"/>
      <c r="D123" s="96"/>
      <c r="E123" s="93"/>
      <c r="F123" s="93"/>
      <c r="G123" s="93"/>
      <c r="H123" s="93"/>
      <c r="I123" s="93"/>
      <c r="J123" s="93"/>
      <c r="K123" s="94"/>
      <c r="L123" s="89"/>
      <c r="M123" s="89"/>
      <c r="N123" s="89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95"/>
      <c r="B124" s="93"/>
      <c r="C124" s="96"/>
      <c r="D124" s="96"/>
      <c r="E124" s="93"/>
      <c r="F124" s="93"/>
      <c r="G124" s="93"/>
      <c r="H124" s="93"/>
      <c r="I124" s="93"/>
      <c r="J124" s="93"/>
      <c r="K124" s="94"/>
      <c r="L124" s="89"/>
      <c r="M124" s="89"/>
      <c r="N124" s="89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95"/>
      <c r="B125" s="93"/>
      <c r="C125" s="96"/>
      <c r="D125" s="96"/>
      <c r="E125" s="93"/>
      <c r="F125" s="93"/>
      <c r="G125" s="93"/>
      <c r="H125" s="93"/>
      <c r="I125" s="93"/>
      <c r="J125" s="93"/>
      <c r="K125" s="94"/>
      <c r="L125" s="89"/>
      <c r="M125" s="89"/>
      <c r="N125" s="89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95"/>
      <c r="B126" s="93"/>
      <c r="C126" s="96"/>
      <c r="D126" s="96"/>
      <c r="E126" s="93"/>
      <c r="F126" s="93"/>
      <c r="G126" s="93"/>
      <c r="H126" s="93"/>
      <c r="I126" s="93"/>
      <c r="J126" s="93"/>
      <c r="K126" s="94"/>
      <c r="L126" s="89"/>
      <c r="M126" s="89"/>
      <c r="N126" s="89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95"/>
      <c r="B127" s="93"/>
      <c r="C127" s="96"/>
      <c r="D127" s="96"/>
      <c r="E127" s="93"/>
      <c r="F127" s="93"/>
      <c r="G127" s="93"/>
      <c r="H127" s="93"/>
      <c r="I127" s="93"/>
      <c r="J127" s="93"/>
      <c r="K127" s="94"/>
      <c r="L127" s="89"/>
      <c r="M127" s="89"/>
      <c r="N127" s="89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95"/>
      <c r="B128" s="93"/>
      <c r="C128" s="96"/>
      <c r="D128" s="96"/>
      <c r="E128" s="93"/>
      <c r="F128" s="93"/>
      <c r="G128" s="93"/>
      <c r="H128" s="93"/>
      <c r="I128" s="93"/>
      <c r="J128" s="93"/>
      <c r="K128" s="94"/>
      <c r="L128" s="89"/>
      <c r="M128" s="89"/>
      <c r="N128" s="89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95"/>
      <c r="B129" s="93"/>
      <c r="C129" s="96"/>
      <c r="D129" s="96"/>
      <c r="E129" s="93"/>
      <c r="F129" s="93"/>
      <c r="G129" s="93"/>
      <c r="H129" s="93"/>
      <c r="I129" s="93"/>
      <c r="J129" s="93"/>
      <c r="K129" s="94"/>
      <c r="L129" s="89"/>
      <c r="M129" s="89"/>
      <c r="N129" s="89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95"/>
      <c r="B130" s="93"/>
      <c r="C130" s="96"/>
      <c r="D130" s="96"/>
      <c r="E130" s="93"/>
      <c r="F130" s="93"/>
      <c r="G130" s="93"/>
      <c r="H130" s="93"/>
      <c r="I130" s="93"/>
      <c r="J130" s="93"/>
      <c r="K130" s="94"/>
      <c r="L130" s="89"/>
      <c r="M130" s="89"/>
      <c r="N130" s="89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95"/>
      <c r="B131" s="93"/>
      <c r="C131" s="96"/>
      <c r="D131" s="96"/>
      <c r="E131" s="93"/>
      <c r="F131" s="93"/>
      <c r="G131" s="93"/>
      <c r="H131" s="93"/>
      <c r="I131" s="93"/>
      <c r="J131" s="93"/>
      <c r="K131" s="94"/>
      <c r="L131" s="89"/>
      <c r="M131" s="89"/>
      <c r="N131" s="89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95"/>
      <c r="B132" s="93"/>
      <c r="C132" s="96"/>
      <c r="D132" s="96"/>
      <c r="E132" s="93"/>
      <c r="F132" s="93"/>
      <c r="G132" s="93"/>
      <c r="H132" s="93"/>
      <c r="I132" s="93"/>
      <c r="J132" s="93"/>
      <c r="K132" s="94"/>
      <c r="L132" s="89"/>
      <c r="M132" s="89"/>
      <c r="N132" s="89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95"/>
      <c r="B133" s="93"/>
      <c r="C133" s="96"/>
      <c r="D133" s="96"/>
      <c r="E133" s="93"/>
      <c r="F133" s="93"/>
      <c r="G133" s="93"/>
      <c r="H133" s="93"/>
      <c r="I133" s="93"/>
      <c r="J133" s="93"/>
      <c r="K133" s="94"/>
      <c r="L133" s="89"/>
      <c r="M133" s="89"/>
      <c r="N133" s="89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95"/>
      <c r="B134" s="93"/>
      <c r="C134" s="96"/>
      <c r="D134" s="96"/>
      <c r="E134" s="93"/>
      <c r="F134" s="93"/>
      <c r="G134" s="93"/>
      <c r="H134" s="93"/>
      <c r="I134" s="93"/>
      <c r="J134" s="93"/>
      <c r="K134" s="94"/>
      <c r="L134" s="89"/>
      <c r="M134" s="89"/>
      <c r="N134" s="89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95"/>
      <c r="B135" s="93"/>
      <c r="C135" s="96"/>
      <c r="D135" s="96"/>
      <c r="E135" s="93"/>
      <c r="F135" s="93"/>
      <c r="G135" s="93"/>
      <c r="H135" s="93"/>
      <c r="I135" s="93"/>
      <c r="J135" s="93"/>
      <c r="K135" s="94"/>
      <c r="L135" s="89"/>
      <c r="M135" s="89"/>
      <c r="N135" s="89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95"/>
      <c r="B136" s="93"/>
      <c r="C136" s="96"/>
      <c r="D136" s="96"/>
      <c r="E136" s="93"/>
      <c r="F136" s="93"/>
      <c r="G136" s="93"/>
      <c r="H136" s="93"/>
      <c r="I136" s="93"/>
      <c r="J136" s="93"/>
      <c r="K136" s="94"/>
      <c r="L136" s="89"/>
      <c r="M136" s="89"/>
      <c r="N136" s="89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95"/>
      <c r="B137" s="93"/>
      <c r="C137" s="96"/>
      <c r="D137" s="96"/>
      <c r="E137" s="93"/>
      <c r="F137" s="93"/>
      <c r="G137" s="93"/>
      <c r="H137" s="93"/>
      <c r="I137" s="93"/>
      <c r="J137" s="93"/>
      <c r="K137" s="94"/>
      <c r="L137" s="89"/>
      <c r="M137" s="89"/>
      <c r="N137" s="89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95"/>
      <c r="B138" s="93"/>
      <c r="C138" s="96"/>
      <c r="D138" s="96"/>
      <c r="E138" s="93"/>
      <c r="F138" s="93"/>
      <c r="G138" s="93"/>
      <c r="H138" s="93"/>
      <c r="I138" s="93"/>
      <c r="J138" s="93"/>
      <c r="K138" s="94"/>
      <c r="L138" s="89"/>
      <c r="M138" s="89"/>
      <c r="N138" s="89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95"/>
      <c r="B139" s="93"/>
      <c r="C139" s="96"/>
      <c r="D139" s="96"/>
      <c r="E139" s="93"/>
      <c r="F139" s="93"/>
      <c r="G139" s="93"/>
      <c r="H139" s="93"/>
      <c r="I139" s="93"/>
      <c r="J139" s="93"/>
      <c r="K139" s="94"/>
      <c r="L139" s="89"/>
      <c r="M139" s="89"/>
      <c r="N139" s="89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95"/>
      <c r="B140" s="93"/>
      <c r="C140" s="96"/>
      <c r="D140" s="96"/>
      <c r="E140" s="93"/>
      <c r="F140" s="93"/>
      <c r="G140" s="93"/>
      <c r="H140" s="93"/>
      <c r="I140" s="93"/>
      <c r="J140" s="93"/>
      <c r="K140" s="94"/>
      <c r="L140" s="89"/>
      <c r="M140" s="89"/>
      <c r="N140" s="89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95"/>
      <c r="B141" s="93"/>
      <c r="C141" s="96"/>
      <c r="D141" s="96"/>
      <c r="E141" s="93"/>
      <c r="F141" s="93"/>
      <c r="G141" s="93"/>
      <c r="H141" s="93"/>
      <c r="I141" s="93"/>
      <c r="J141" s="93"/>
      <c r="K141" s="94"/>
      <c r="L141" s="89"/>
      <c r="M141" s="89"/>
      <c r="N141" s="89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95"/>
      <c r="B142" s="93"/>
      <c r="C142" s="96"/>
      <c r="D142" s="96"/>
      <c r="E142" s="93"/>
      <c r="F142" s="93"/>
      <c r="G142" s="93"/>
      <c r="H142" s="93"/>
      <c r="I142" s="93"/>
      <c r="J142" s="93"/>
      <c r="K142" s="94"/>
      <c r="L142" s="89"/>
      <c r="M142" s="89"/>
      <c r="N142" s="89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95"/>
      <c r="B143" s="93"/>
      <c r="C143" s="96"/>
      <c r="D143" s="96"/>
      <c r="E143" s="93"/>
      <c r="F143" s="93"/>
      <c r="G143" s="93"/>
      <c r="H143" s="93"/>
      <c r="I143" s="93"/>
      <c r="J143" s="93"/>
      <c r="K143" s="94"/>
      <c r="L143" s="89"/>
      <c r="M143" s="89"/>
      <c r="N143" s="89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95"/>
      <c r="B144" s="93"/>
      <c r="C144" s="96"/>
      <c r="D144" s="96"/>
      <c r="E144" s="93"/>
      <c r="F144" s="93"/>
      <c r="G144" s="93"/>
      <c r="H144" s="93"/>
      <c r="I144" s="93"/>
      <c r="J144" s="93"/>
      <c r="K144" s="94"/>
      <c r="L144" s="89"/>
      <c r="M144" s="89"/>
      <c r="N144" s="89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95"/>
      <c r="B145" s="93"/>
      <c r="C145" s="96"/>
      <c r="D145" s="96"/>
      <c r="E145" s="93"/>
      <c r="F145" s="93"/>
      <c r="G145" s="93"/>
      <c r="H145" s="93"/>
      <c r="I145" s="93"/>
      <c r="J145" s="93"/>
      <c r="K145" s="94"/>
      <c r="L145" s="89"/>
      <c r="M145" s="89"/>
      <c r="N145" s="89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95"/>
      <c r="B146" s="93"/>
      <c r="C146" s="96"/>
      <c r="D146" s="96"/>
      <c r="E146" s="93"/>
      <c r="F146" s="93"/>
      <c r="G146" s="93"/>
      <c r="H146" s="93"/>
      <c r="I146" s="93"/>
      <c r="J146" s="93"/>
      <c r="K146" s="94"/>
      <c r="L146" s="89"/>
      <c r="M146" s="89"/>
      <c r="N146" s="89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95"/>
      <c r="B147" s="93"/>
      <c r="C147" s="96"/>
      <c r="D147" s="96"/>
      <c r="E147" s="93"/>
      <c r="F147" s="93"/>
      <c r="G147" s="93"/>
      <c r="H147" s="93"/>
      <c r="I147" s="93"/>
      <c r="J147" s="93"/>
      <c r="K147" s="94"/>
      <c r="L147" s="89"/>
      <c r="M147" s="89"/>
      <c r="N147" s="89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95"/>
      <c r="B148" s="93"/>
      <c r="C148" s="96"/>
      <c r="D148" s="96"/>
      <c r="E148" s="93"/>
      <c r="F148" s="93"/>
      <c r="G148" s="93"/>
      <c r="H148" s="93"/>
      <c r="I148" s="93"/>
      <c r="J148" s="93"/>
      <c r="K148" s="94"/>
      <c r="L148" s="89"/>
      <c r="M148" s="89"/>
      <c r="N148" s="89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95"/>
      <c r="B149" s="93"/>
      <c r="C149" s="96"/>
      <c r="D149" s="96"/>
      <c r="E149" s="93"/>
      <c r="F149" s="93"/>
      <c r="G149" s="93"/>
      <c r="H149" s="93"/>
      <c r="I149" s="93"/>
      <c r="J149" s="93"/>
      <c r="K149" s="94"/>
      <c r="L149" s="89"/>
      <c r="M149" s="89"/>
      <c r="N149" s="89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95"/>
      <c r="B150" s="93"/>
      <c r="C150" s="96"/>
      <c r="D150" s="96"/>
      <c r="E150" s="93"/>
      <c r="F150" s="93"/>
      <c r="G150" s="93"/>
      <c r="H150" s="93"/>
      <c r="I150" s="93"/>
      <c r="J150" s="93"/>
      <c r="K150" s="94"/>
      <c r="L150" s="89"/>
      <c r="M150" s="89"/>
      <c r="N150" s="89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95"/>
      <c r="B151" s="93"/>
      <c r="C151" s="96"/>
      <c r="D151" s="96"/>
      <c r="E151" s="93"/>
      <c r="F151" s="93"/>
      <c r="G151" s="93"/>
      <c r="H151" s="93"/>
      <c r="I151" s="93"/>
      <c r="J151" s="93"/>
      <c r="K151" s="94"/>
      <c r="L151" s="89"/>
      <c r="M151" s="89"/>
      <c r="N151" s="89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95"/>
      <c r="B152" s="93"/>
      <c r="C152" s="96"/>
      <c r="D152" s="96"/>
      <c r="E152" s="93"/>
      <c r="F152" s="93"/>
      <c r="G152" s="93"/>
      <c r="H152" s="93"/>
      <c r="I152" s="93"/>
      <c r="J152" s="93"/>
      <c r="K152" s="94"/>
      <c r="L152" s="89"/>
      <c r="M152" s="89"/>
      <c r="N152" s="89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95"/>
      <c r="B153" s="93"/>
      <c r="C153" s="96"/>
      <c r="D153" s="96"/>
      <c r="E153" s="93"/>
      <c r="F153" s="93"/>
      <c r="G153" s="93"/>
      <c r="H153" s="93"/>
      <c r="I153" s="93"/>
      <c r="J153" s="93"/>
      <c r="K153" s="94"/>
      <c r="L153" s="89"/>
      <c r="M153" s="89"/>
      <c r="N153" s="89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95"/>
      <c r="B154" s="93"/>
      <c r="C154" s="96"/>
      <c r="D154" s="96"/>
      <c r="E154" s="93"/>
      <c r="F154" s="93"/>
      <c r="G154" s="93"/>
      <c r="H154" s="93"/>
      <c r="I154" s="93"/>
      <c r="J154" s="93"/>
      <c r="K154" s="94"/>
      <c r="L154" s="89"/>
      <c r="M154" s="89"/>
      <c r="N154" s="89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95"/>
      <c r="B155" s="93"/>
      <c r="C155" s="96"/>
      <c r="D155" s="96"/>
      <c r="E155" s="93"/>
      <c r="F155" s="93"/>
      <c r="G155" s="93"/>
      <c r="H155" s="93"/>
      <c r="I155" s="93"/>
      <c r="J155" s="93"/>
      <c r="K155" s="94"/>
      <c r="L155" s="89"/>
      <c r="M155" s="89"/>
      <c r="N155" s="89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95"/>
      <c r="B156" s="93"/>
      <c r="C156" s="96"/>
      <c r="D156" s="96"/>
      <c r="E156" s="93"/>
      <c r="F156" s="93"/>
      <c r="G156" s="93"/>
      <c r="H156" s="93"/>
      <c r="I156" s="93"/>
      <c r="J156" s="93"/>
      <c r="K156" s="94"/>
      <c r="L156" s="89"/>
      <c r="M156" s="89"/>
      <c r="N156" s="89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95"/>
      <c r="B157" s="93"/>
      <c r="C157" s="96"/>
      <c r="D157" s="96"/>
      <c r="E157" s="93"/>
      <c r="F157" s="93"/>
      <c r="G157" s="93"/>
      <c r="H157" s="93"/>
      <c r="I157" s="93"/>
      <c r="J157" s="93"/>
      <c r="K157" s="94"/>
      <c r="L157" s="89"/>
      <c r="M157" s="89"/>
      <c r="N157" s="89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95"/>
      <c r="B158" s="93"/>
      <c r="C158" s="96"/>
      <c r="D158" s="96"/>
      <c r="E158" s="93"/>
      <c r="F158" s="93"/>
      <c r="G158" s="93"/>
      <c r="H158" s="93"/>
      <c r="I158" s="93"/>
      <c r="J158" s="93"/>
      <c r="K158" s="94"/>
      <c r="L158" s="89"/>
      <c r="M158" s="89"/>
      <c r="N158" s="89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95"/>
      <c r="B159" s="93"/>
      <c r="C159" s="96"/>
      <c r="D159" s="96"/>
      <c r="E159" s="93"/>
      <c r="F159" s="93"/>
      <c r="G159" s="93"/>
      <c r="H159" s="93"/>
      <c r="I159" s="93"/>
      <c r="J159" s="93"/>
      <c r="K159" s="94"/>
      <c r="L159" s="89"/>
      <c r="M159" s="89"/>
      <c r="N159" s="89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95"/>
      <c r="B160" s="93"/>
      <c r="C160" s="96"/>
      <c r="D160" s="96"/>
      <c r="E160" s="93"/>
      <c r="F160" s="93"/>
      <c r="G160" s="93"/>
      <c r="H160" s="93"/>
      <c r="I160" s="93"/>
      <c r="J160" s="93"/>
      <c r="K160" s="94"/>
      <c r="L160" s="89"/>
      <c r="M160" s="89"/>
      <c r="N160" s="89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95"/>
      <c r="B161" s="93"/>
      <c r="C161" s="96"/>
      <c r="D161" s="96"/>
      <c r="E161" s="93"/>
      <c r="F161" s="93"/>
      <c r="G161" s="93"/>
      <c r="H161" s="93"/>
      <c r="I161" s="93"/>
      <c r="J161" s="93"/>
      <c r="K161" s="94"/>
      <c r="L161" s="89"/>
      <c r="M161" s="89"/>
      <c r="N161" s="89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95"/>
      <c r="B162" s="93"/>
      <c r="C162" s="96"/>
      <c r="D162" s="96"/>
      <c r="E162" s="93"/>
      <c r="F162" s="93"/>
      <c r="G162" s="93"/>
      <c r="H162" s="93"/>
      <c r="I162" s="93"/>
      <c r="J162" s="93"/>
      <c r="K162" s="94"/>
      <c r="L162" s="89"/>
      <c r="M162" s="89"/>
      <c r="N162" s="89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95"/>
      <c r="B163" s="93"/>
      <c r="C163" s="96"/>
      <c r="D163" s="96"/>
      <c r="E163" s="93"/>
      <c r="F163" s="93"/>
      <c r="G163" s="93"/>
      <c r="H163" s="93"/>
      <c r="I163" s="93"/>
      <c r="J163" s="93"/>
      <c r="K163" s="94"/>
      <c r="L163" s="89"/>
      <c r="M163" s="89"/>
      <c r="N163" s="89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95"/>
      <c r="B164" s="93"/>
      <c r="C164" s="96"/>
      <c r="D164" s="96"/>
      <c r="E164" s="93"/>
      <c r="F164" s="93"/>
      <c r="G164" s="93"/>
      <c r="H164" s="93"/>
      <c r="I164" s="93"/>
      <c r="J164" s="93"/>
      <c r="K164" s="94"/>
      <c r="L164" s="89"/>
      <c r="M164" s="89"/>
      <c r="N164" s="89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95"/>
      <c r="B165" s="93"/>
      <c r="C165" s="96"/>
      <c r="D165" s="96"/>
      <c r="E165" s="93"/>
      <c r="F165" s="93"/>
      <c r="G165" s="93"/>
      <c r="H165" s="93"/>
      <c r="I165" s="93"/>
      <c r="J165" s="93"/>
      <c r="K165" s="94"/>
      <c r="L165" s="89"/>
      <c r="M165" s="89"/>
      <c r="N165" s="89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95"/>
      <c r="B166" s="93"/>
      <c r="C166" s="96"/>
      <c r="D166" s="96"/>
      <c r="E166" s="93"/>
      <c r="F166" s="93"/>
      <c r="G166" s="93"/>
      <c r="H166" s="93"/>
      <c r="I166" s="93"/>
      <c r="J166" s="93"/>
      <c r="K166" s="94"/>
      <c r="L166" s="89"/>
      <c r="M166" s="89"/>
      <c r="N166" s="89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95"/>
      <c r="B167" s="93"/>
      <c r="C167" s="96"/>
      <c r="D167" s="96"/>
      <c r="E167" s="93"/>
      <c r="F167" s="93"/>
      <c r="G167" s="93"/>
      <c r="H167" s="93"/>
      <c r="I167" s="93"/>
      <c r="J167" s="93"/>
      <c r="K167" s="94"/>
      <c r="L167" s="89"/>
      <c r="M167" s="89"/>
      <c r="N167" s="89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95"/>
      <c r="B168" s="93"/>
      <c r="C168" s="96"/>
      <c r="D168" s="96"/>
      <c r="E168" s="93"/>
      <c r="F168" s="93"/>
      <c r="G168" s="93"/>
      <c r="H168" s="93"/>
      <c r="I168" s="93"/>
      <c r="J168" s="93"/>
      <c r="K168" s="94"/>
      <c r="L168" s="89"/>
      <c r="M168" s="89"/>
      <c r="N168" s="89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95"/>
      <c r="B169" s="93"/>
      <c r="C169" s="96"/>
      <c r="D169" s="96"/>
      <c r="E169" s="93"/>
      <c r="F169" s="93"/>
      <c r="G169" s="93"/>
      <c r="H169" s="93"/>
      <c r="I169" s="93"/>
      <c r="J169" s="93"/>
      <c r="K169" s="94"/>
      <c r="L169" s="89"/>
      <c r="M169" s="89"/>
      <c r="N169" s="89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95"/>
      <c r="B170" s="93"/>
      <c r="C170" s="96"/>
      <c r="D170" s="96"/>
      <c r="E170" s="93"/>
      <c r="F170" s="93"/>
      <c r="G170" s="93"/>
      <c r="H170" s="93"/>
      <c r="I170" s="93"/>
      <c r="J170" s="93"/>
      <c r="K170" s="94"/>
      <c r="L170" s="89"/>
      <c r="M170" s="89"/>
      <c r="N170" s="89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95"/>
      <c r="B171" s="93"/>
      <c r="C171" s="96"/>
      <c r="D171" s="96"/>
      <c r="E171" s="93"/>
      <c r="F171" s="93"/>
      <c r="G171" s="93"/>
      <c r="H171" s="93"/>
      <c r="I171" s="93"/>
      <c r="J171" s="93"/>
      <c r="K171" s="94"/>
      <c r="L171" s="89"/>
      <c r="M171" s="89"/>
      <c r="N171" s="89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95"/>
      <c r="B172" s="93"/>
      <c r="C172" s="96"/>
      <c r="D172" s="96"/>
      <c r="E172" s="93"/>
      <c r="F172" s="93"/>
      <c r="G172" s="93"/>
      <c r="H172" s="93"/>
      <c r="I172" s="93"/>
      <c r="J172" s="93"/>
      <c r="K172" s="94"/>
      <c r="L172" s="89"/>
      <c r="M172" s="89"/>
      <c r="N172" s="89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95"/>
      <c r="B173" s="93"/>
      <c r="C173" s="96"/>
      <c r="D173" s="96"/>
      <c r="E173" s="93"/>
      <c r="F173" s="93"/>
      <c r="G173" s="93"/>
      <c r="H173" s="93"/>
      <c r="I173" s="93"/>
      <c r="J173" s="93"/>
      <c r="K173" s="94"/>
      <c r="L173" s="89"/>
      <c r="M173" s="89"/>
      <c r="N173" s="89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95"/>
      <c r="B174" s="93"/>
      <c r="C174" s="96"/>
      <c r="D174" s="96"/>
      <c r="E174" s="93"/>
      <c r="F174" s="93"/>
      <c r="G174" s="93"/>
      <c r="H174" s="93"/>
      <c r="I174" s="93"/>
      <c r="J174" s="93"/>
      <c r="K174" s="94"/>
      <c r="L174" s="89"/>
      <c r="M174" s="89"/>
      <c r="N174" s="89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95"/>
      <c r="B175" s="93"/>
      <c r="C175" s="96"/>
      <c r="D175" s="96"/>
      <c r="E175" s="93"/>
      <c r="F175" s="93"/>
      <c r="G175" s="93"/>
      <c r="H175" s="93"/>
      <c r="I175" s="93"/>
      <c r="J175" s="93"/>
      <c r="K175" s="94"/>
      <c r="L175" s="89"/>
      <c r="M175" s="89"/>
      <c r="N175" s="89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95"/>
      <c r="B176" s="93"/>
      <c r="C176" s="96"/>
      <c r="D176" s="96"/>
      <c r="E176" s="93"/>
      <c r="F176" s="93"/>
      <c r="G176" s="93"/>
      <c r="H176" s="93"/>
      <c r="I176" s="93"/>
      <c r="J176" s="93"/>
      <c r="K176" s="94"/>
      <c r="L176" s="89"/>
      <c r="M176" s="89"/>
      <c r="N176" s="89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95"/>
      <c r="B177" s="93"/>
      <c r="C177" s="96"/>
      <c r="D177" s="96"/>
      <c r="E177" s="93"/>
      <c r="F177" s="93"/>
      <c r="G177" s="93"/>
      <c r="H177" s="93"/>
      <c r="I177" s="93"/>
      <c r="J177" s="93"/>
      <c r="K177" s="94"/>
      <c r="L177" s="89"/>
      <c r="M177" s="89"/>
      <c r="N177" s="89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95"/>
      <c r="B178" s="93"/>
      <c r="C178" s="96"/>
      <c r="D178" s="96"/>
      <c r="E178" s="93"/>
      <c r="F178" s="93"/>
      <c r="G178" s="93"/>
      <c r="H178" s="93"/>
      <c r="I178" s="93"/>
      <c r="J178" s="93"/>
      <c r="K178" s="94"/>
      <c r="L178" s="89"/>
      <c r="M178" s="89"/>
      <c r="N178" s="89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95"/>
      <c r="B179" s="93"/>
      <c r="C179" s="96"/>
      <c r="D179" s="96"/>
      <c r="E179" s="93"/>
      <c r="F179" s="93"/>
      <c r="G179" s="93"/>
      <c r="H179" s="93"/>
      <c r="I179" s="93"/>
      <c r="J179" s="93"/>
      <c r="K179" s="94"/>
      <c r="L179" s="89"/>
      <c r="M179" s="89"/>
      <c r="N179" s="89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95"/>
      <c r="B180" s="93"/>
      <c r="C180" s="96"/>
      <c r="D180" s="96"/>
      <c r="E180" s="93"/>
      <c r="F180" s="93"/>
      <c r="G180" s="93"/>
      <c r="H180" s="93"/>
      <c r="I180" s="93"/>
      <c r="J180" s="93"/>
      <c r="K180" s="94"/>
      <c r="L180" s="89"/>
      <c r="M180" s="89"/>
      <c r="N180" s="89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95"/>
      <c r="B181" s="93"/>
      <c r="C181" s="96"/>
      <c r="D181" s="96"/>
      <c r="E181" s="93"/>
      <c r="F181" s="93"/>
      <c r="G181" s="93"/>
      <c r="H181" s="93"/>
      <c r="I181" s="93"/>
      <c r="J181" s="93"/>
      <c r="K181" s="94"/>
      <c r="L181" s="89"/>
      <c r="M181" s="89"/>
      <c r="N181" s="89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95"/>
      <c r="B182" s="93"/>
      <c r="C182" s="96"/>
      <c r="D182" s="96"/>
      <c r="E182" s="93"/>
      <c r="F182" s="93"/>
      <c r="G182" s="93"/>
      <c r="H182" s="93"/>
      <c r="I182" s="93"/>
      <c r="J182" s="93"/>
      <c r="K182" s="94"/>
      <c r="L182" s="89"/>
      <c r="M182" s="89"/>
      <c r="N182" s="89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95"/>
      <c r="B183" s="93"/>
      <c r="C183" s="96"/>
      <c r="D183" s="96"/>
      <c r="E183" s="93"/>
      <c r="F183" s="93"/>
      <c r="G183" s="93"/>
      <c r="H183" s="93"/>
      <c r="I183" s="93"/>
      <c r="J183" s="93"/>
      <c r="K183" s="94"/>
      <c r="L183" s="89"/>
      <c r="M183" s="89"/>
      <c r="N183" s="89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95"/>
      <c r="B184" s="93"/>
      <c r="C184" s="96"/>
      <c r="D184" s="96"/>
      <c r="E184" s="93"/>
      <c r="F184" s="93"/>
      <c r="G184" s="93"/>
      <c r="H184" s="93"/>
      <c r="I184" s="93"/>
      <c r="J184" s="93"/>
      <c r="K184" s="94"/>
      <c r="L184" s="89"/>
      <c r="M184" s="89"/>
      <c r="N184" s="89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95"/>
      <c r="B185" s="93"/>
      <c r="C185" s="96"/>
      <c r="D185" s="96"/>
      <c r="E185" s="93"/>
      <c r="F185" s="93"/>
      <c r="G185" s="93"/>
      <c r="H185" s="93"/>
      <c r="I185" s="93"/>
      <c r="J185" s="93"/>
      <c r="K185" s="94"/>
      <c r="L185" s="89"/>
      <c r="M185" s="89"/>
      <c r="N185" s="89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95"/>
      <c r="B186" s="93"/>
      <c r="C186" s="96"/>
      <c r="D186" s="96"/>
      <c r="E186" s="93"/>
      <c r="F186" s="93"/>
      <c r="G186" s="93"/>
      <c r="H186" s="93"/>
      <c r="I186" s="93"/>
      <c r="J186" s="93"/>
      <c r="K186" s="94"/>
      <c r="L186" s="89"/>
      <c r="M186" s="89"/>
      <c r="N186" s="89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95"/>
      <c r="B187" s="93"/>
      <c r="C187" s="96"/>
      <c r="D187" s="96"/>
      <c r="E187" s="93"/>
      <c r="F187" s="93"/>
      <c r="G187" s="93"/>
      <c r="H187" s="93"/>
      <c r="I187" s="93"/>
      <c r="J187" s="93"/>
      <c r="K187" s="94"/>
      <c r="L187" s="89"/>
      <c r="M187" s="89"/>
      <c r="N187" s="89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95"/>
      <c r="B188" s="93"/>
      <c r="C188" s="96"/>
      <c r="D188" s="96"/>
      <c r="E188" s="93"/>
      <c r="F188" s="93"/>
      <c r="G188" s="93"/>
      <c r="H188" s="93"/>
      <c r="I188" s="93"/>
      <c r="J188" s="93"/>
      <c r="K188" s="94"/>
      <c r="L188" s="89"/>
      <c r="M188" s="89"/>
      <c r="N188" s="89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95"/>
      <c r="B189" s="93"/>
      <c r="C189" s="96"/>
      <c r="D189" s="96"/>
      <c r="E189" s="93"/>
      <c r="F189" s="93"/>
      <c r="G189" s="93"/>
      <c r="H189" s="93"/>
      <c r="I189" s="93"/>
      <c r="J189" s="93"/>
      <c r="K189" s="94"/>
      <c r="L189" s="89"/>
      <c r="M189" s="89"/>
      <c r="N189" s="89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95"/>
      <c r="B190" s="93"/>
      <c r="C190" s="96"/>
      <c r="D190" s="96"/>
      <c r="E190" s="93"/>
      <c r="F190" s="93"/>
      <c r="G190" s="93"/>
      <c r="H190" s="93"/>
      <c r="I190" s="93"/>
      <c r="J190" s="93"/>
      <c r="K190" s="94"/>
      <c r="L190" s="89"/>
      <c r="M190" s="89"/>
      <c r="N190" s="89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95"/>
      <c r="B191" s="93"/>
      <c r="C191" s="96"/>
      <c r="D191" s="96"/>
      <c r="E191" s="93"/>
      <c r="F191" s="93"/>
      <c r="G191" s="93"/>
      <c r="H191" s="93"/>
      <c r="I191" s="93"/>
      <c r="J191" s="93"/>
      <c r="K191" s="94"/>
      <c r="L191" s="89"/>
      <c r="M191" s="89"/>
      <c r="N191" s="89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95"/>
      <c r="B192" s="93"/>
      <c r="C192" s="96"/>
      <c r="D192" s="96"/>
      <c r="E192" s="93"/>
      <c r="F192" s="93"/>
      <c r="G192" s="93"/>
      <c r="H192" s="93"/>
      <c r="I192" s="93"/>
      <c r="J192" s="93"/>
      <c r="K192" s="94"/>
      <c r="L192" s="89"/>
      <c r="M192" s="89"/>
      <c r="N192" s="89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95"/>
      <c r="B193" s="93"/>
      <c r="C193" s="96"/>
      <c r="D193" s="96"/>
      <c r="E193" s="93"/>
      <c r="F193" s="93"/>
      <c r="G193" s="93"/>
      <c r="H193" s="93"/>
      <c r="I193" s="93"/>
      <c r="J193" s="93"/>
      <c r="K193" s="94"/>
      <c r="L193" s="89"/>
      <c r="M193" s="89"/>
      <c r="N193" s="89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95"/>
      <c r="B194" s="93"/>
      <c r="C194" s="96"/>
      <c r="D194" s="96"/>
      <c r="E194" s="93"/>
      <c r="F194" s="93"/>
      <c r="G194" s="93"/>
      <c r="H194" s="93"/>
      <c r="I194" s="93"/>
      <c r="J194" s="93"/>
      <c r="K194" s="94"/>
      <c r="L194" s="89"/>
      <c r="M194" s="89"/>
      <c r="N194" s="89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95"/>
      <c r="B195" s="93"/>
      <c r="C195" s="96"/>
      <c r="D195" s="96"/>
      <c r="E195" s="93"/>
      <c r="F195" s="93"/>
      <c r="G195" s="93"/>
      <c r="H195" s="93"/>
      <c r="I195" s="93"/>
      <c r="J195" s="93"/>
      <c r="K195" s="94"/>
      <c r="L195" s="89"/>
      <c r="M195" s="89"/>
      <c r="N195" s="89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95"/>
      <c r="B196" s="93"/>
      <c r="C196" s="96"/>
      <c r="D196" s="96"/>
      <c r="E196" s="93"/>
      <c r="F196" s="93"/>
      <c r="G196" s="93"/>
      <c r="H196" s="93"/>
      <c r="I196" s="93"/>
      <c r="J196" s="93"/>
      <c r="K196" s="94"/>
      <c r="L196" s="89"/>
      <c r="M196" s="89"/>
      <c r="N196" s="89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95"/>
      <c r="B197" s="93"/>
      <c r="C197" s="96"/>
      <c r="D197" s="96"/>
      <c r="E197" s="93"/>
      <c r="F197" s="93"/>
      <c r="G197" s="93"/>
      <c r="H197" s="93"/>
      <c r="I197" s="93"/>
      <c r="J197" s="93"/>
      <c r="K197" s="94"/>
      <c r="L197" s="89"/>
      <c r="M197" s="89"/>
      <c r="N197" s="89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95"/>
      <c r="B198" s="93"/>
      <c r="C198" s="96"/>
      <c r="D198" s="96"/>
      <c r="E198" s="93"/>
      <c r="F198" s="93"/>
      <c r="G198" s="93"/>
      <c r="H198" s="93"/>
      <c r="I198" s="93"/>
      <c r="J198" s="93"/>
      <c r="K198" s="94"/>
      <c r="L198" s="89"/>
      <c r="M198" s="89"/>
      <c r="N198" s="89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95"/>
      <c r="B199" s="93"/>
      <c r="C199" s="96"/>
      <c r="D199" s="96"/>
      <c r="E199" s="93"/>
      <c r="F199" s="93"/>
      <c r="G199" s="93"/>
      <c r="H199" s="93"/>
      <c r="I199" s="93"/>
      <c r="J199" s="93"/>
      <c r="K199" s="94"/>
      <c r="L199" s="89"/>
      <c r="M199" s="89"/>
      <c r="N199" s="89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95"/>
      <c r="B200" s="93"/>
      <c r="C200" s="96"/>
      <c r="D200" s="96"/>
      <c r="E200" s="93"/>
      <c r="F200" s="93"/>
      <c r="G200" s="93"/>
      <c r="H200" s="93"/>
      <c r="I200" s="93"/>
      <c r="J200" s="93"/>
      <c r="K200" s="94"/>
      <c r="L200" s="89"/>
      <c r="M200" s="89"/>
      <c r="N200" s="89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95"/>
      <c r="B201" s="93"/>
      <c r="C201" s="96"/>
      <c r="D201" s="96"/>
      <c r="E201" s="93"/>
      <c r="F201" s="93"/>
      <c r="G201" s="93"/>
      <c r="H201" s="93"/>
      <c r="I201" s="93"/>
      <c r="J201" s="93"/>
      <c r="K201" s="94"/>
      <c r="L201" s="89"/>
      <c r="M201" s="89"/>
      <c r="N201" s="89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95"/>
      <c r="B202" s="93"/>
      <c r="C202" s="96"/>
      <c r="D202" s="96"/>
      <c r="E202" s="93"/>
      <c r="F202" s="93"/>
      <c r="G202" s="93"/>
      <c r="H202" s="93"/>
      <c r="I202" s="93"/>
      <c r="J202" s="93"/>
      <c r="K202" s="94"/>
      <c r="L202" s="89"/>
      <c r="M202" s="89"/>
      <c r="N202" s="89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95"/>
      <c r="B203" s="93"/>
      <c r="C203" s="96"/>
      <c r="D203" s="96"/>
      <c r="E203" s="93"/>
      <c r="F203" s="93"/>
      <c r="G203" s="93"/>
      <c r="H203" s="93"/>
      <c r="I203" s="93"/>
      <c r="J203" s="93"/>
      <c r="K203" s="94"/>
      <c r="L203" s="89"/>
      <c r="M203" s="89"/>
      <c r="N203" s="89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95"/>
      <c r="B204" s="93"/>
      <c r="C204" s="96"/>
      <c r="D204" s="96"/>
      <c r="E204" s="93"/>
      <c r="F204" s="93"/>
      <c r="G204" s="93"/>
      <c r="H204" s="93"/>
      <c r="I204" s="93"/>
      <c r="J204" s="93"/>
      <c r="K204" s="94"/>
      <c r="L204" s="89"/>
      <c r="M204" s="89"/>
      <c r="N204" s="89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95"/>
      <c r="B205" s="93"/>
      <c r="C205" s="96"/>
      <c r="D205" s="96"/>
      <c r="E205" s="93"/>
      <c r="F205" s="93"/>
      <c r="G205" s="93"/>
      <c r="H205" s="93"/>
      <c r="I205" s="93"/>
      <c r="J205" s="93"/>
      <c r="K205" s="94"/>
      <c r="L205" s="89"/>
      <c r="M205" s="89"/>
      <c r="N205" s="89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95"/>
      <c r="B206" s="93"/>
      <c r="C206" s="96"/>
      <c r="D206" s="96"/>
      <c r="E206" s="93"/>
      <c r="F206" s="93"/>
      <c r="G206" s="93"/>
      <c r="H206" s="93"/>
      <c r="I206" s="93"/>
      <c r="J206" s="93"/>
      <c r="K206" s="94"/>
      <c r="L206" s="89"/>
      <c r="M206" s="89"/>
      <c r="N206" s="89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95"/>
      <c r="B207" s="93"/>
      <c r="C207" s="96"/>
      <c r="D207" s="96"/>
      <c r="E207" s="93"/>
      <c r="F207" s="93"/>
      <c r="G207" s="93"/>
      <c r="H207" s="93"/>
      <c r="I207" s="93"/>
      <c r="J207" s="93"/>
      <c r="K207" s="94"/>
      <c r="L207" s="89"/>
      <c r="M207" s="89"/>
      <c r="N207" s="89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95"/>
      <c r="B208" s="93"/>
      <c r="C208" s="96"/>
      <c r="D208" s="96"/>
      <c r="E208" s="93"/>
      <c r="F208" s="93"/>
      <c r="G208" s="93"/>
      <c r="H208" s="93"/>
      <c r="I208" s="93"/>
      <c r="J208" s="93"/>
      <c r="K208" s="94"/>
      <c r="L208" s="89"/>
      <c r="M208" s="89"/>
      <c r="N208" s="89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95"/>
      <c r="B209" s="93"/>
      <c r="C209" s="96"/>
      <c r="D209" s="96"/>
      <c r="E209" s="93"/>
      <c r="F209" s="93"/>
      <c r="G209" s="93"/>
      <c r="H209" s="93"/>
      <c r="I209" s="93"/>
      <c r="J209" s="93"/>
      <c r="K209" s="94"/>
      <c r="L209" s="89"/>
      <c r="M209" s="89"/>
      <c r="N209" s="89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95"/>
      <c r="B210" s="93"/>
      <c r="C210" s="96"/>
      <c r="D210" s="96"/>
      <c r="E210" s="93"/>
      <c r="F210" s="93"/>
      <c r="G210" s="93"/>
      <c r="H210" s="93"/>
      <c r="I210" s="93"/>
      <c r="J210" s="93"/>
      <c r="K210" s="94"/>
      <c r="L210" s="89"/>
      <c r="M210" s="89"/>
      <c r="N210" s="89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95"/>
      <c r="B211" s="93"/>
      <c r="C211" s="96"/>
      <c r="D211" s="96"/>
      <c r="E211" s="93"/>
      <c r="F211" s="93"/>
      <c r="G211" s="93"/>
      <c r="H211" s="93"/>
      <c r="I211" s="93"/>
      <c r="J211" s="93"/>
      <c r="K211" s="94"/>
      <c r="L211" s="89"/>
      <c r="M211" s="89"/>
      <c r="N211" s="89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95"/>
      <c r="B212" s="93"/>
      <c r="C212" s="96"/>
      <c r="D212" s="96"/>
      <c r="E212" s="93"/>
      <c r="F212" s="93"/>
      <c r="G212" s="93"/>
      <c r="H212" s="93"/>
      <c r="I212" s="93"/>
      <c r="J212" s="93"/>
      <c r="K212" s="94"/>
      <c r="L212" s="89"/>
      <c r="M212" s="89"/>
      <c r="N212" s="89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95"/>
      <c r="B213" s="93"/>
      <c r="C213" s="96"/>
      <c r="D213" s="96"/>
      <c r="E213" s="93"/>
      <c r="F213" s="93"/>
      <c r="G213" s="93"/>
      <c r="H213" s="93"/>
      <c r="I213" s="93"/>
      <c r="J213" s="93"/>
      <c r="K213" s="94"/>
      <c r="L213" s="89"/>
      <c r="M213" s="89"/>
      <c r="N213" s="89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95"/>
      <c r="B214" s="93"/>
      <c r="C214" s="96"/>
      <c r="D214" s="96"/>
      <c r="E214" s="93"/>
      <c r="F214" s="93"/>
      <c r="G214" s="93"/>
      <c r="H214" s="93"/>
      <c r="I214" s="93"/>
      <c r="J214" s="93"/>
      <c r="K214" s="94"/>
      <c r="L214" s="89"/>
      <c r="M214" s="89"/>
      <c r="N214" s="89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95"/>
      <c r="B215" s="93"/>
      <c r="C215" s="96"/>
      <c r="D215" s="96"/>
      <c r="E215" s="93"/>
      <c r="F215" s="93"/>
      <c r="G215" s="93"/>
      <c r="H215" s="93"/>
      <c r="I215" s="93"/>
      <c r="J215" s="93"/>
      <c r="K215" s="94"/>
      <c r="L215" s="89"/>
      <c r="M215" s="89"/>
      <c r="N215" s="89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95"/>
      <c r="B216" s="93"/>
      <c r="C216" s="96"/>
      <c r="D216" s="96"/>
      <c r="E216" s="93"/>
      <c r="F216" s="93"/>
      <c r="G216" s="93"/>
      <c r="H216" s="93"/>
      <c r="I216" s="93"/>
      <c r="J216" s="93"/>
      <c r="K216" s="94"/>
      <c r="L216" s="89"/>
      <c r="M216" s="89"/>
      <c r="N216" s="89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95"/>
      <c r="B217" s="93"/>
      <c r="C217" s="96"/>
      <c r="D217" s="96"/>
      <c r="E217" s="93"/>
      <c r="F217" s="93"/>
      <c r="G217" s="93"/>
      <c r="H217" s="93"/>
      <c r="I217" s="93"/>
      <c r="J217" s="93"/>
      <c r="K217" s="94"/>
      <c r="L217" s="89"/>
      <c r="M217" s="89"/>
      <c r="N217" s="89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95"/>
      <c r="B218" s="93"/>
      <c r="C218" s="96"/>
      <c r="D218" s="96"/>
      <c r="E218" s="93"/>
      <c r="F218" s="93"/>
      <c r="G218" s="93"/>
      <c r="H218" s="93"/>
      <c r="I218" s="93"/>
      <c r="J218" s="93"/>
      <c r="K218" s="94"/>
      <c r="L218" s="89"/>
      <c r="M218" s="89"/>
      <c r="N218" s="89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95"/>
      <c r="B219" s="93"/>
      <c r="C219" s="96"/>
      <c r="D219" s="96"/>
      <c r="E219" s="93"/>
      <c r="F219" s="93"/>
      <c r="G219" s="93"/>
      <c r="H219" s="93"/>
      <c r="I219" s="93"/>
      <c r="J219" s="93"/>
      <c r="K219" s="94"/>
      <c r="L219" s="89"/>
      <c r="M219" s="89"/>
      <c r="N219" s="89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95"/>
      <c r="B220" s="93"/>
      <c r="C220" s="96"/>
      <c r="D220" s="96"/>
      <c r="E220" s="93"/>
      <c r="F220" s="93"/>
      <c r="G220" s="93"/>
      <c r="H220" s="93"/>
      <c r="I220" s="93"/>
      <c r="J220" s="93"/>
      <c r="K220" s="94"/>
      <c r="L220" s="89"/>
      <c r="M220" s="89"/>
      <c r="N220" s="89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95"/>
      <c r="B221" s="93"/>
      <c r="C221" s="96"/>
      <c r="D221" s="96"/>
      <c r="E221" s="93"/>
      <c r="F221" s="93"/>
      <c r="G221" s="93"/>
      <c r="H221" s="93"/>
      <c r="I221" s="93"/>
      <c r="J221" s="93"/>
      <c r="K221" s="94"/>
      <c r="L221" s="89"/>
      <c r="M221" s="89"/>
      <c r="N221" s="89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95"/>
      <c r="B222" s="93"/>
      <c r="C222" s="96"/>
      <c r="D222" s="96"/>
      <c r="E222" s="93"/>
      <c r="F222" s="93"/>
      <c r="G222" s="93"/>
      <c r="H222" s="93"/>
      <c r="I222" s="93"/>
      <c r="J222" s="93"/>
      <c r="K222" s="94"/>
      <c r="L222" s="89"/>
      <c r="M222" s="89"/>
      <c r="N222" s="89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95"/>
      <c r="B223" s="93"/>
      <c r="C223" s="96"/>
      <c r="D223" s="96"/>
      <c r="E223" s="93"/>
      <c r="F223" s="93"/>
      <c r="G223" s="93"/>
      <c r="H223" s="93"/>
      <c r="I223" s="93"/>
      <c r="J223" s="93"/>
      <c r="K223" s="94"/>
      <c r="L223" s="89"/>
      <c r="M223" s="89"/>
      <c r="N223" s="89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95"/>
      <c r="B224" s="93"/>
      <c r="C224" s="96"/>
      <c r="D224" s="96"/>
      <c r="E224" s="93"/>
      <c r="F224" s="93"/>
      <c r="G224" s="93"/>
      <c r="H224" s="93"/>
      <c r="I224" s="93"/>
      <c r="J224" s="93"/>
      <c r="K224" s="94"/>
      <c r="L224" s="89"/>
      <c r="M224" s="89"/>
      <c r="N224" s="89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95"/>
      <c r="B225" s="93"/>
      <c r="C225" s="96"/>
      <c r="D225" s="96"/>
      <c r="E225" s="93"/>
      <c r="F225" s="93"/>
      <c r="G225" s="93"/>
      <c r="H225" s="93"/>
      <c r="I225" s="93"/>
      <c r="J225" s="93"/>
      <c r="K225" s="94"/>
      <c r="L225" s="89"/>
      <c r="M225" s="89"/>
      <c r="N225" s="89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95"/>
      <c r="B226" s="93"/>
      <c r="C226" s="96"/>
      <c r="D226" s="96"/>
      <c r="E226" s="93"/>
      <c r="F226" s="93"/>
      <c r="G226" s="93"/>
      <c r="H226" s="93"/>
      <c r="I226" s="93"/>
      <c r="J226" s="93"/>
      <c r="K226" s="94"/>
      <c r="L226" s="89"/>
      <c r="M226" s="89"/>
      <c r="N226" s="89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95"/>
      <c r="B227" s="93"/>
      <c r="C227" s="96"/>
      <c r="D227" s="96"/>
      <c r="E227" s="93"/>
      <c r="F227" s="93"/>
      <c r="G227" s="93"/>
      <c r="H227" s="93"/>
      <c r="I227" s="93"/>
      <c r="J227" s="93"/>
      <c r="K227" s="94"/>
      <c r="L227" s="89"/>
      <c r="M227" s="89"/>
      <c r="N227" s="89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95"/>
      <c r="B228" s="93"/>
      <c r="C228" s="96"/>
      <c r="D228" s="96"/>
      <c r="E228" s="93"/>
      <c r="F228" s="93"/>
      <c r="G228" s="93"/>
      <c r="H228" s="93"/>
      <c r="I228" s="93"/>
      <c r="J228" s="93"/>
      <c r="K228" s="94"/>
      <c r="L228" s="89"/>
      <c r="M228" s="89"/>
      <c r="N228" s="89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95"/>
      <c r="B229" s="93"/>
      <c r="C229" s="96"/>
      <c r="D229" s="96"/>
      <c r="E229" s="93"/>
      <c r="F229" s="93"/>
      <c r="G229" s="93"/>
      <c r="H229" s="93"/>
      <c r="I229" s="93"/>
      <c r="J229" s="93"/>
      <c r="K229" s="94"/>
      <c r="L229" s="89"/>
      <c r="M229" s="89"/>
      <c r="N229" s="89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95"/>
      <c r="B230" s="93"/>
      <c r="C230" s="96"/>
      <c r="D230" s="96"/>
      <c r="E230" s="93"/>
      <c r="F230" s="93"/>
      <c r="G230" s="93"/>
      <c r="H230" s="93"/>
      <c r="I230" s="93"/>
      <c r="J230" s="93"/>
      <c r="K230" s="94"/>
      <c r="L230" s="89"/>
      <c r="M230" s="89"/>
      <c r="N230" s="89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95"/>
      <c r="B231" s="93"/>
      <c r="C231" s="96"/>
      <c r="D231" s="96"/>
      <c r="E231" s="93"/>
      <c r="F231" s="93"/>
      <c r="G231" s="93"/>
      <c r="H231" s="93"/>
      <c r="I231" s="93"/>
      <c r="J231" s="93"/>
      <c r="K231" s="94"/>
      <c r="L231" s="89"/>
      <c r="M231" s="89"/>
      <c r="N231" s="89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95"/>
      <c r="B232" s="93"/>
      <c r="C232" s="96"/>
      <c r="D232" s="96"/>
      <c r="E232" s="93"/>
      <c r="F232" s="93"/>
      <c r="G232" s="93"/>
      <c r="H232" s="93"/>
      <c r="I232" s="93"/>
      <c r="J232" s="93"/>
      <c r="K232" s="94"/>
      <c r="L232" s="89"/>
      <c r="M232" s="89"/>
      <c r="N232" s="89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95"/>
      <c r="B233" s="93"/>
      <c r="C233" s="96"/>
      <c r="D233" s="96"/>
      <c r="E233" s="93"/>
      <c r="F233" s="93"/>
      <c r="G233" s="93"/>
      <c r="H233" s="93"/>
      <c r="I233" s="93"/>
      <c r="J233" s="93"/>
      <c r="K233" s="94"/>
      <c r="L233" s="89"/>
      <c r="M233" s="89"/>
      <c r="N233" s="89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95"/>
      <c r="B234" s="93"/>
      <c r="C234" s="96"/>
      <c r="D234" s="96"/>
      <c r="E234" s="93"/>
      <c r="F234" s="93"/>
      <c r="G234" s="93"/>
      <c r="H234" s="93"/>
      <c r="I234" s="93"/>
      <c r="J234" s="93"/>
      <c r="K234" s="94"/>
      <c r="L234" s="89"/>
      <c r="M234" s="89"/>
      <c r="N234" s="89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95"/>
      <c r="B235" s="93"/>
      <c r="C235" s="96"/>
      <c r="D235" s="96"/>
      <c r="E235" s="93"/>
      <c r="F235" s="93"/>
      <c r="G235" s="93"/>
      <c r="H235" s="93"/>
      <c r="I235" s="93"/>
      <c r="J235" s="93"/>
      <c r="K235" s="94"/>
      <c r="L235" s="89"/>
      <c r="M235" s="89"/>
      <c r="N235" s="89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95"/>
      <c r="B236" s="93"/>
      <c r="C236" s="96"/>
      <c r="D236" s="96"/>
      <c r="E236" s="93"/>
      <c r="F236" s="93"/>
      <c r="G236" s="93"/>
      <c r="H236" s="93"/>
      <c r="I236" s="93"/>
      <c r="J236" s="93"/>
      <c r="K236" s="94"/>
      <c r="L236" s="89"/>
      <c r="M236" s="89"/>
      <c r="N236" s="89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95"/>
      <c r="B237" s="93"/>
      <c r="C237" s="96"/>
      <c r="D237" s="96"/>
      <c r="E237" s="93"/>
      <c r="F237" s="93"/>
      <c r="G237" s="93"/>
      <c r="H237" s="93"/>
      <c r="I237" s="93"/>
      <c r="J237" s="93"/>
      <c r="K237" s="94"/>
      <c r="L237" s="89"/>
      <c r="M237" s="89"/>
      <c r="N237" s="89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95"/>
      <c r="B238" s="93"/>
      <c r="C238" s="96"/>
      <c r="D238" s="96"/>
      <c r="E238" s="93"/>
      <c r="F238" s="93"/>
      <c r="G238" s="93"/>
      <c r="H238" s="93"/>
      <c r="I238" s="93"/>
      <c r="J238" s="93"/>
      <c r="K238" s="94"/>
      <c r="L238" s="89"/>
      <c r="M238" s="89"/>
      <c r="N238" s="89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95"/>
      <c r="B239" s="93"/>
      <c r="C239" s="96"/>
      <c r="D239" s="96"/>
      <c r="E239" s="93"/>
      <c r="F239" s="93"/>
      <c r="G239" s="93"/>
      <c r="H239" s="93"/>
      <c r="I239" s="93"/>
      <c r="J239" s="93"/>
      <c r="K239" s="94"/>
      <c r="L239" s="89"/>
      <c r="M239" s="89"/>
      <c r="N239" s="89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95"/>
      <c r="B240" s="93"/>
      <c r="C240" s="96"/>
      <c r="D240" s="96"/>
      <c r="E240" s="93"/>
      <c r="F240" s="93"/>
      <c r="G240" s="93"/>
      <c r="H240" s="93"/>
      <c r="I240" s="93"/>
      <c r="J240" s="93"/>
      <c r="K240" s="94"/>
      <c r="L240" s="89"/>
      <c r="M240" s="89"/>
      <c r="N240" s="89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95"/>
      <c r="B241" s="93"/>
      <c r="C241" s="96"/>
      <c r="D241" s="96"/>
      <c r="E241" s="93"/>
      <c r="F241" s="93"/>
      <c r="G241" s="93"/>
      <c r="H241" s="93"/>
      <c r="I241" s="93"/>
      <c r="J241" s="93"/>
      <c r="K241" s="94"/>
      <c r="L241" s="89"/>
      <c r="M241" s="89"/>
      <c r="N241" s="89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95"/>
      <c r="B242" s="93"/>
      <c r="C242" s="96"/>
      <c r="D242" s="96"/>
      <c r="E242" s="93"/>
      <c r="F242" s="93"/>
      <c r="G242" s="93"/>
      <c r="H242" s="93"/>
      <c r="I242" s="93"/>
      <c r="J242" s="93"/>
      <c r="K242" s="94"/>
      <c r="L242" s="89"/>
      <c r="M242" s="89"/>
      <c r="N242" s="89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95"/>
      <c r="B243" s="93"/>
      <c r="C243" s="96"/>
      <c r="D243" s="96"/>
      <c r="E243" s="93"/>
      <c r="F243" s="93"/>
      <c r="G243" s="93"/>
      <c r="H243" s="93"/>
      <c r="I243" s="93"/>
      <c r="J243" s="93"/>
      <c r="K243" s="94"/>
      <c r="L243" s="89"/>
      <c r="M243" s="89"/>
      <c r="N243" s="89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95"/>
      <c r="B244" s="93"/>
      <c r="C244" s="96"/>
      <c r="D244" s="96"/>
      <c r="E244" s="93"/>
      <c r="F244" s="93"/>
      <c r="G244" s="93"/>
      <c r="H244" s="93"/>
      <c r="I244" s="93"/>
      <c r="J244" s="93"/>
      <c r="K244" s="94"/>
      <c r="L244" s="89"/>
      <c r="M244" s="89"/>
      <c r="N244" s="89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95"/>
      <c r="B245" s="93"/>
      <c r="C245" s="96"/>
      <c r="D245" s="96"/>
      <c r="E245" s="93"/>
      <c r="F245" s="93"/>
      <c r="G245" s="93"/>
      <c r="H245" s="93"/>
      <c r="I245" s="93"/>
      <c r="J245" s="93"/>
      <c r="K245" s="94"/>
      <c r="L245" s="89"/>
      <c r="M245" s="89"/>
      <c r="N245" s="89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95"/>
      <c r="B246" s="93"/>
      <c r="C246" s="96"/>
      <c r="D246" s="96"/>
      <c r="E246" s="93"/>
      <c r="F246" s="93"/>
      <c r="G246" s="93"/>
      <c r="H246" s="93"/>
      <c r="I246" s="93"/>
      <c r="J246" s="93"/>
      <c r="K246" s="94"/>
      <c r="L246" s="89"/>
      <c r="M246" s="89"/>
      <c r="N246" s="89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95"/>
      <c r="B247" s="93"/>
      <c r="C247" s="96"/>
      <c r="D247" s="96"/>
      <c r="E247" s="93"/>
      <c r="F247" s="93"/>
      <c r="G247" s="93"/>
      <c r="H247" s="93"/>
      <c r="I247" s="93"/>
      <c r="J247" s="93"/>
      <c r="K247" s="94"/>
      <c r="L247" s="89"/>
      <c r="M247" s="89"/>
      <c r="N247" s="89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95"/>
      <c r="B248" s="93"/>
      <c r="C248" s="96"/>
      <c r="D248" s="96"/>
      <c r="E248" s="93"/>
      <c r="F248" s="93"/>
      <c r="G248" s="93"/>
      <c r="H248" s="93"/>
      <c r="I248" s="93"/>
      <c r="J248" s="93"/>
      <c r="K248" s="94"/>
      <c r="L248" s="89"/>
      <c r="M248" s="89"/>
      <c r="N248" s="89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95"/>
      <c r="B249" s="93"/>
      <c r="C249" s="96"/>
      <c r="D249" s="96"/>
      <c r="E249" s="93"/>
      <c r="F249" s="93"/>
      <c r="G249" s="93"/>
      <c r="H249" s="93"/>
      <c r="I249" s="93"/>
      <c r="J249" s="93"/>
      <c r="K249" s="94"/>
      <c r="L249" s="89"/>
      <c r="M249" s="89"/>
      <c r="N249" s="89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95"/>
      <c r="B250" s="93"/>
      <c r="C250" s="96"/>
      <c r="D250" s="96"/>
      <c r="E250" s="93"/>
      <c r="F250" s="93"/>
      <c r="G250" s="93"/>
      <c r="H250" s="93"/>
      <c r="I250" s="93"/>
      <c r="J250" s="93"/>
      <c r="K250" s="94"/>
      <c r="L250" s="89"/>
      <c r="M250" s="89"/>
      <c r="N250" s="89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95"/>
      <c r="B251" s="93"/>
      <c r="C251" s="96"/>
      <c r="D251" s="96"/>
      <c r="E251" s="93"/>
      <c r="F251" s="93"/>
      <c r="G251" s="93"/>
      <c r="H251" s="93"/>
      <c r="I251" s="93"/>
      <c r="J251" s="93"/>
      <c r="K251" s="94"/>
      <c r="L251" s="89"/>
      <c r="M251" s="89"/>
      <c r="N251" s="89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95"/>
      <c r="B252" s="93"/>
      <c r="C252" s="96"/>
      <c r="D252" s="96"/>
      <c r="E252" s="93"/>
      <c r="F252" s="93"/>
      <c r="G252" s="93"/>
      <c r="H252" s="93"/>
      <c r="I252" s="93"/>
      <c r="J252" s="93"/>
      <c r="K252" s="94"/>
      <c r="L252" s="89"/>
      <c r="M252" s="89"/>
      <c r="N252" s="89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95"/>
      <c r="B253" s="93"/>
      <c r="C253" s="96"/>
      <c r="D253" s="96"/>
      <c r="E253" s="93"/>
      <c r="F253" s="93"/>
      <c r="G253" s="93"/>
      <c r="H253" s="93"/>
      <c r="I253" s="93"/>
      <c r="J253" s="93"/>
      <c r="K253" s="94"/>
      <c r="L253" s="89"/>
      <c r="M253" s="89"/>
      <c r="N253" s="89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95"/>
      <c r="B254" s="93"/>
      <c r="C254" s="96"/>
      <c r="D254" s="96"/>
      <c r="E254" s="93"/>
      <c r="F254" s="93"/>
      <c r="G254" s="93"/>
      <c r="H254" s="93"/>
      <c r="I254" s="93"/>
      <c r="J254" s="93"/>
      <c r="K254" s="94"/>
      <c r="L254" s="89"/>
      <c r="M254" s="89"/>
      <c r="N254" s="89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95"/>
      <c r="B255" s="93"/>
      <c r="C255" s="96"/>
      <c r="D255" s="96"/>
      <c r="E255" s="93"/>
      <c r="F255" s="93"/>
      <c r="G255" s="93"/>
      <c r="H255" s="93"/>
      <c r="I255" s="93"/>
      <c r="J255" s="93"/>
      <c r="K255" s="94"/>
      <c r="L255" s="89"/>
      <c r="M255" s="89"/>
      <c r="N255" s="89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95"/>
      <c r="B256" s="93"/>
      <c r="C256" s="96"/>
      <c r="D256" s="96"/>
      <c r="E256" s="93"/>
      <c r="F256" s="93"/>
      <c r="G256" s="93"/>
      <c r="H256" s="93"/>
      <c r="I256" s="93"/>
      <c r="J256" s="93"/>
      <c r="K256" s="94"/>
      <c r="L256" s="89"/>
      <c r="M256" s="89"/>
      <c r="N256" s="89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95"/>
      <c r="B257" s="93"/>
      <c r="C257" s="96"/>
      <c r="D257" s="96"/>
      <c r="E257" s="93"/>
      <c r="F257" s="93"/>
      <c r="G257" s="93"/>
      <c r="H257" s="93"/>
      <c r="I257" s="93"/>
      <c r="J257" s="93"/>
      <c r="K257" s="94"/>
      <c r="L257" s="89"/>
      <c r="M257" s="89"/>
      <c r="N257" s="89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95"/>
      <c r="B258" s="93"/>
      <c r="C258" s="96"/>
      <c r="D258" s="96"/>
      <c r="E258" s="93"/>
      <c r="F258" s="93"/>
      <c r="G258" s="93"/>
      <c r="H258" s="93"/>
      <c r="I258" s="93"/>
      <c r="J258" s="93"/>
      <c r="K258" s="94"/>
      <c r="L258" s="89"/>
      <c r="M258" s="89"/>
      <c r="N258" s="89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95"/>
      <c r="B259" s="93"/>
      <c r="C259" s="96"/>
      <c r="D259" s="96"/>
      <c r="E259" s="93"/>
      <c r="F259" s="93"/>
      <c r="G259" s="93"/>
      <c r="H259" s="93"/>
      <c r="I259" s="93"/>
      <c r="J259" s="93"/>
      <c r="K259" s="94"/>
      <c r="L259" s="89"/>
      <c r="M259" s="89"/>
      <c r="N259" s="89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95"/>
      <c r="B260" s="93"/>
      <c r="C260" s="96"/>
      <c r="D260" s="96"/>
      <c r="E260" s="93"/>
      <c r="F260" s="93"/>
      <c r="G260" s="93"/>
      <c r="H260" s="93"/>
      <c r="I260" s="93"/>
      <c r="J260" s="93"/>
      <c r="K260" s="94"/>
      <c r="L260" s="89"/>
      <c r="M260" s="89"/>
      <c r="N260" s="89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95"/>
      <c r="B261" s="93"/>
      <c r="C261" s="96"/>
      <c r="D261" s="96"/>
      <c r="E261" s="93"/>
      <c r="F261" s="93"/>
      <c r="G261" s="93"/>
      <c r="H261" s="93"/>
      <c r="I261" s="93"/>
      <c r="J261" s="93"/>
      <c r="K261" s="94"/>
      <c r="L261" s="89"/>
      <c r="M261" s="89"/>
      <c r="N261" s="89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95"/>
      <c r="B262" s="93"/>
      <c r="C262" s="96"/>
      <c r="D262" s="96"/>
      <c r="E262" s="93"/>
      <c r="F262" s="93"/>
      <c r="G262" s="93"/>
      <c r="H262" s="93"/>
      <c r="I262" s="93"/>
      <c r="J262" s="93"/>
      <c r="K262" s="94"/>
      <c r="L262" s="89"/>
      <c r="M262" s="89"/>
      <c r="N262" s="89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95"/>
      <c r="B263" s="93"/>
      <c r="C263" s="96"/>
      <c r="D263" s="96"/>
      <c r="E263" s="93"/>
      <c r="F263" s="93"/>
      <c r="G263" s="93"/>
      <c r="H263" s="93"/>
      <c r="I263" s="93"/>
      <c r="J263" s="93"/>
      <c r="K263" s="94"/>
      <c r="L263" s="89"/>
      <c r="M263" s="89"/>
      <c r="N263" s="89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95"/>
      <c r="B264" s="93"/>
      <c r="C264" s="96"/>
      <c r="D264" s="96"/>
      <c r="E264" s="93"/>
      <c r="F264" s="93"/>
      <c r="G264" s="93"/>
      <c r="H264" s="93"/>
      <c r="I264" s="93"/>
      <c r="J264" s="93"/>
      <c r="K264" s="94"/>
      <c r="L264" s="89"/>
      <c r="M264" s="89"/>
      <c r="N264" s="89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95"/>
      <c r="B265" s="93"/>
      <c r="C265" s="96"/>
      <c r="D265" s="96"/>
      <c r="E265" s="93"/>
      <c r="F265" s="93"/>
      <c r="G265" s="93"/>
      <c r="H265" s="93"/>
      <c r="I265" s="93"/>
      <c r="J265" s="93"/>
      <c r="K265" s="94"/>
      <c r="L265" s="89"/>
      <c r="M265" s="89"/>
      <c r="N265" s="89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95"/>
      <c r="B266" s="93"/>
      <c r="C266" s="96"/>
      <c r="D266" s="96"/>
      <c r="E266" s="93"/>
      <c r="F266" s="93"/>
      <c r="G266" s="93"/>
      <c r="H266" s="93"/>
      <c r="I266" s="93"/>
      <c r="J266" s="93"/>
      <c r="K266" s="94"/>
      <c r="L266" s="89"/>
      <c r="M266" s="89"/>
      <c r="N266" s="89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95"/>
      <c r="B267" s="93"/>
      <c r="C267" s="96"/>
      <c r="D267" s="96"/>
      <c r="E267" s="93"/>
      <c r="F267" s="93"/>
      <c r="G267" s="93"/>
      <c r="H267" s="93"/>
      <c r="I267" s="93"/>
      <c r="J267" s="93"/>
      <c r="K267" s="94"/>
      <c r="L267" s="89"/>
      <c r="M267" s="89"/>
      <c r="N267" s="89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95"/>
      <c r="B268" s="93"/>
      <c r="C268" s="96"/>
      <c r="D268" s="96"/>
      <c r="E268" s="93"/>
      <c r="F268" s="93"/>
      <c r="G268" s="93"/>
      <c r="H268" s="93"/>
      <c r="I268" s="93"/>
      <c r="J268" s="93"/>
      <c r="K268" s="94"/>
      <c r="L268" s="89"/>
      <c r="M268" s="89"/>
      <c r="N268" s="89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95"/>
      <c r="B269" s="93"/>
      <c r="C269" s="96"/>
      <c r="D269" s="96"/>
      <c r="E269" s="93"/>
      <c r="F269" s="93"/>
      <c r="G269" s="93"/>
      <c r="H269" s="93"/>
      <c r="I269" s="93"/>
      <c r="J269" s="93"/>
      <c r="K269" s="94"/>
      <c r="L269" s="89"/>
      <c r="M269" s="89"/>
      <c r="N269" s="89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95"/>
      <c r="B270" s="93"/>
      <c r="C270" s="96"/>
      <c r="D270" s="96"/>
      <c r="E270" s="93"/>
      <c r="F270" s="93"/>
      <c r="G270" s="93"/>
      <c r="H270" s="93"/>
      <c r="I270" s="93"/>
      <c r="J270" s="93"/>
      <c r="K270" s="94"/>
      <c r="L270" s="89"/>
      <c r="M270" s="89"/>
      <c r="N270" s="89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95"/>
      <c r="B271" s="93"/>
      <c r="C271" s="96"/>
      <c r="D271" s="96"/>
      <c r="E271" s="93"/>
      <c r="F271" s="93"/>
      <c r="G271" s="93"/>
      <c r="H271" s="93"/>
      <c r="I271" s="93"/>
      <c r="J271" s="93"/>
      <c r="K271" s="94"/>
      <c r="L271" s="89"/>
      <c r="M271" s="89"/>
      <c r="N271" s="89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95"/>
      <c r="B272" s="93"/>
      <c r="C272" s="96"/>
      <c r="D272" s="96"/>
      <c r="E272" s="93"/>
      <c r="F272" s="93"/>
      <c r="G272" s="93"/>
      <c r="H272" s="93"/>
      <c r="I272" s="93"/>
      <c r="J272" s="93"/>
      <c r="K272" s="94"/>
      <c r="L272" s="89"/>
      <c r="M272" s="89"/>
      <c r="N272" s="89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95"/>
      <c r="B273" s="93"/>
      <c r="C273" s="96"/>
      <c r="D273" s="96"/>
      <c r="E273" s="93"/>
      <c r="F273" s="93"/>
      <c r="G273" s="93"/>
      <c r="H273" s="93"/>
      <c r="I273" s="93"/>
      <c r="J273" s="93"/>
      <c r="K273" s="94"/>
      <c r="L273" s="89"/>
      <c r="M273" s="89"/>
      <c r="N273" s="89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95"/>
      <c r="B274" s="93"/>
      <c r="C274" s="96"/>
      <c r="D274" s="96"/>
      <c r="E274" s="93"/>
      <c r="F274" s="93"/>
      <c r="G274" s="93"/>
      <c r="H274" s="93"/>
      <c r="I274" s="93"/>
      <c r="J274" s="93"/>
      <c r="K274" s="94"/>
      <c r="L274" s="89"/>
      <c r="M274" s="89"/>
      <c r="N274" s="89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95"/>
      <c r="B275" s="93"/>
      <c r="C275" s="96"/>
      <c r="D275" s="96"/>
      <c r="E275" s="93"/>
      <c r="F275" s="93"/>
      <c r="G275" s="93"/>
      <c r="H275" s="93"/>
      <c r="I275" s="93"/>
      <c r="J275" s="93"/>
      <c r="K275" s="94"/>
      <c r="L275" s="89"/>
      <c r="M275" s="89"/>
      <c r="N275" s="89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95"/>
      <c r="B276" s="93"/>
      <c r="C276" s="96"/>
      <c r="D276" s="96"/>
      <c r="E276" s="93"/>
      <c r="F276" s="93"/>
      <c r="G276" s="93"/>
      <c r="H276" s="93"/>
      <c r="I276" s="93"/>
      <c r="J276" s="93"/>
      <c r="K276" s="94"/>
      <c r="L276" s="89"/>
      <c r="M276" s="89"/>
      <c r="N276" s="89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95"/>
      <c r="B277" s="93"/>
      <c r="C277" s="96"/>
      <c r="D277" s="96"/>
      <c r="E277" s="93"/>
      <c r="F277" s="93"/>
      <c r="G277" s="93"/>
      <c r="H277" s="93"/>
      <c r="I277" s="93"/>
      <c r="J277" s="93"/>
      <c r="K277" s="94"/>
      <c r="L277" s="89"/>
      <c r="M277" s="89"/>
      <c r="N277" s="89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95"/>
      <c r="B278" s="93"/>
      <c r="C278" s="96"/>
      <c r="D278" s="96"/>
      <c r="E278" s="93"/>
      <c r="F278" s="93"/>
      <c r="G278" s="93"/>
      <c r="H278" s="93"/>
      <c r="I278" s="93"/>
      <c r="J278" s="93"/>
      <c r="K278" s="94"/>
      <c r="L278" s="89"/>
      <c r="M278" s="89"/>
      <c r="N278" s="89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95"/>
      <c r="B279" s="93"/>
      <c r="C279" s="96"/>
      <c r="D279" s="96"/>
      <c r="E279" s="93"/>
      <c r="F279" s="93"/>
      <c r="G279" s="93"/>
      <c r="H279" s="93"/>
      <c r="I279" s="93"/>
      <c r="J279" s="93"/>
      <c r="K279" s="94"/>
      <c r="L279" s="89"/>
      <c r="M279" s="89"/>
      <c r="N279" s="89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95"/>
      <c r="B280" s="93"/>
      <c r="C280" s="96"/>
      <c r="D280" s="96"/>
      <c r="E280" s="93"/>
      <c r="F280" s="93"/>
      <c r="G280" s="93"/>
      <c r="H280" s="93"/>
      <c r="I280" s="93"/>
      <c r="J280" s="93"/>
      <c r="K280" s="94"/>
      <c r="L280" s="89"/>
      <c r="M280" s="89"/>
      <c r="N280" s="89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95"/>
      <c r="B281" s="93"/>
      <c r="C281" s="96"/>
      <c r="D281" s="96"/>
      <c r="E281" s="93"/>
      <c r="F281" s="93"/>
      <c r="G281" s="93"/>
      <c r="H281" s="93"/>
      <c r="I281" s="93"/>
      <c r="J281" s="93"/>
      <c r="K281" s="94"/>
      <c r="L281" s="89"/>
      <c r="M281" s="89"/>
      <c r="N281" s="89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95"/>
      <c r="B282" s="93"/>
      <c r="C282" s="96"/>
      <c r="D282" s="96"/>
      <c r="E282" s="93"/>
      <c r="F282" s="93"/>
      <c r="G282" s="93"/>
      <c r="H282" s="93"/>
      <c r="I282" s="93"/>
      <c r="J282" s="93"/>
      <c r="K282" s="94"/>
      <c r="L282" s="89"/>
      <c r="M282" s="89"/>
      <c r="N282" s="89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95"/>
      <c r="B283" s="93"/>
      <c r="C283" s="96"/>
      <c r="D283" s="96"/>
      <c r="E283" s="93"/>
      <c r="F283" s="93"/>
      <c r="G283" s="93"/>
      <c r="H283" s="93"/>
      <c r="I283" s="93"/>
      <c r="J283" s="93"/>
      <c r="K283" s="94"/>
      <c r="L283" s="89"/>
      <c r="M283" s="89"/>
      <c r="N283" s="89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95"/>
      <c r="B284" s="93"/>
      <c r="C284" s="96"/>
      <c r="D284" s="96"/>
      <c r="E284" s="93"/>
      <c r="F284" s="93"/>
      <c r="G284" s="93"/>
      <c r="H284" s="93"/>
      <c r="I284" s="93"/>
      <c r="J284" s="93"/>
      <c r="K284" s="94"/>
      <c r="L284" s="89"/>
      <c r="M284" s="89"/>
      <c r="N284" s="89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95"/>
      <c r="B285" s="93"/>
      <c r="C285" s="96"/>
      <c r="D285" s="96"/>
      <c r="E285" s="93"/>
      <c r="F285" s="93"/>
      <c r="G285" s="93"/>
      <c r="H285" s="93"/>
      <c r="I285" s="93"/>
      <c r="J285" s="93"/>
      <c r="K285" s="94"/>
      <c r="L285" s="89"/>
      <c r="M285" s="89"/>
      <c r="N285" s="89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95"/>
      <c r="B286" s="93"/>
      <c r="C286" s="96"/>
      <c r="D286" s="96"/>
      <c r="E286" s="93"/>
      <c r="F286" s="93"/>
      <c r="G286" s="93"/>
      <c r="H286" s="93"/>
      <c r="I286" s="93"/>
      <c r="J286" s="93"/>
      <c r="K286" s="94"/>
      <c r="L286" s="89"/>
      <c r="M286" s="89"/>
      <c r="N286" s="89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95"/>
      <c r="B287" s="93"/>
      <c r="C287" s="96"/>
      <c r="D287" s="96"/>
      <c r="E287" s="93"/>
      <c r="F287" s="93"/>
      <c r="G287" s="93"/>
      <c r="H287" s="93"/>
      <c r="I287" s="93"/>
      <c r="J287" s="93"/>
      <c r="K287" s="94"/>
      <c r="L287" s="89"/>
      <c r="M287" s="89"/>
      <c r="N287" s="89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95"/>
      <c r="B288" s="93"/>
      <c r="C288" s="96"/>
      <c r="D288" s="96"/>
      <c r="E288" s="93"/>
      <c r="F288" s="93"/>
      <c r="G288" s="93"/>
      <c r="H288" s="93"/>
      <c r="I288" s="93"/>
      <c r="J288" s="93"/>
      <c r="K288" s="94"/>
      <c r="L288" s="89"/>
      <c r="M288" s="89"/>
      <c r="N288" s="89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95"/>
      <c r="B289" s="93"/>
      <c r="C289" s="96"/>
      <c r="D289" s="96"/>
      <c r="E289" s="93"/>
      <c r="F289" s="93"/>
      <c r="G289" s="93"/>
      <c r="H289" s="93"/>
      <c r="I289" s="93"/>
      <c r="J289" s="93"/>
      <c r="K289" s="94"/>
      <c r="L289" s="89"/>
      <c r="M289" s="89"/>
      <c r="N289" s="89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95"/>
      <c r="B290" s="93"/>
      <c r="C290" s="96"/>
      <c r="D290" s="96"/>
      <c r="E290" s="93"/>
      <c r="F290" s="93"/>
      <c r="G290" s="93"/>
      <c r="H290" s="93"/>
      <c r="I290" s="93"/>
      <c r="J290" s="93"/>
      <c r="K290" s="94"/>
      <c r="L290" s="89"/>
      <c r="M290" s="89"/>
      <c r="N290" s="89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95"/>
      <c r="B291" s="93"/>
      <c r="C291" s="96"/>
      <c r="D291" s="96"/>
      <c r="E291" s="93"/>
      <c r="F291" s="93"/>
      <c r="G291" s="93"/>
      <c r="H291" s="93"/>
      <c r="I291" s="93"/>
      <c r="J291" s="93"/>
      <c r="K291" s="94"/>
      <c r="L291" s="89"/>
      <c r="M291" s="89"/>
      <c r="N291" s="89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95"/>
      <c r="B292" s="93"/>
      <c r="C292" s="96"/>
      <c r="D292" s="96"/>
      <c r="E292" s="93"/>
      <c r="F292" s="93"/>
      <c r="G292" s="93"/>
      <c r="H292" s="93"/>
      <c r="I292" s="93"/>
      <c r="J292" s="93"/>
      <c r="K292" s="94"/>
      <c r="L292" s="89"/>
      <c r="M292" s="89"/>
      <c r="N292" s="89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95"/>
      <c r="B293" s="93"/>
      <c r="C293" s="96"/>
      <c r="D293" s="96"/>
      <c r="E293" s="93"/>
      <c r="F293" s="93"/>
      <c r="G293" s="93"/>
      <c r="H293" s="93"/>
      <c r="I293" s="93"/>
      <c r="J293" s="93"/>
      <c r="K293" s="94"/>
      <c r="L293" s="89"/>
      <c r="M293" s="89"/>
      <c r="N293" s="89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95"/>
      <c r="B294" s="93"/>
      <c r="C294" s="96"/>
      <c r="D294" s="96"/>
      <c r="E294" s="93"/>
      <c r="F294" s="93"/>
      <c r="G294" s="93"/>
      <c r="H294" s="93"/>
      <c r="I294" s="93"/>
      <c r="J294" s="93"/>
      <c r="K294" s="93"/>
      <c r="L294" s="93"/>
      <c r="M294" s="93"/>
      <c r="N294" s="89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95"/>
      <c r="B295" s="93"/>
      <c r="C295" s="96"/>
      <c r="D295" s="96"/>
      <c r="E295" s="93"/>
      <c r="F295" s="93"/>
      <c r="G295" s="93"/>
      <c r="H295" s="93"/>
      <c r="I295" s="93"/>
      <c r="J295" s="93"/>
      <c r="K295" s="93"/>
      <c r="L295" s="93"/>
      <c r="M295" s="93"/>
      <c r="N295" s="89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95"/>
      <c r="B296" s="93"/>
      <c r="C296" s="96"/>
      <c r="D296" s="96"/>
      <c r="E296" s="93"/>
      <c r="F296" s="93"/>
      <c r="G296" s="93"/>
      <c r="H296" s="93"/>
      <c r="I296" s="93"/>
      <c r="J296" s="93"/>
      <c r="K296" s="93"/>
      <c r="L296" s="93"/>
      <c r="M296" s="93"/>
      <c r="N296" s="89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95"/>
      <c r="B297" s="93"/>
      <c r="C297" s="96"/>
      <c r="D297" s="96"/>
      <c r="E297" s="93"/>
      <c r="F297" s="93"/>
      <c r="G297" s="93"/>
      <c r="H297" s="93"/>
      <c r="I297" s="93"/>
      <c r="J297" s="93"/>
      <c r="K297" s="93"/>
      <c r="L297" s="93"/>
      <c r="M297" s="93"/>
      <c r="N297" s="89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95"/>
      <c r="B298" s="93"/>
      <c r="C298" s="96"/>
      <c r="D298" s="96"/>
      <c r="E298" s="93"/>
      <c r="F298" s="93"/>
      <c r="G298" s="93"/>
      <c r="H298" s="93"/>
      <c r="I298" s="93"/>
      <c r="J298" s="93"/>
      <c r="K298" s="93"/>
      <c r="L298" s="93"/>
      <c r="M298" s="93"/>
      <c r="N298" s="89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95"/>
      <c r="B299" s="93"/>
      <c r="C299" s="96"/>
      <c r="D299" s="96"/>
      <c r="E299" s="93"/>
      <c r="F299" s="93"/>
      <c r="G299" s="93"/>
      <c r="H299" s="93"/>
      <c r="I299" s="93"/>
      <c r="J299" s="93"/>
      <c r="K299" s="93"/>
      <c r="L299" s="93"/>
      <c r="M299" s="93"/>
      <c r="N299" s="89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95"/>
      <c r="B300" s="93"/>
      <c r="C300" s="96"/>
      <c r="D300" s="96"/>
      <c r="E300" s="93"/>
      <c r="F300" s="93"/>
      <c r="G300" s="93"/>
      <c r="H300" s="93"/>
      <c r="I300" s="93"/>
      <c r="J300" s="93"/>
      <c r="K300" s="93"/>
      <c r="L300" s="93"/>
      <c r="M300" s="93"/>
      <c r="N300" s="89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95"/>
      <c r="B301" s="93"/>
      <c r="C301" s="96"/>
      <c r="D301" s="96"/>
      <c r="E301" s="93"/>
      <c r="F301" s="93"/>
      <c r="G301" s="93"/>
      <c r="H301" s="93"/>
      <c r="I301" s="93"/>
      <c r="J301" s="93"/>
      <c r="K301" s="93"/>
      <c r="L301" s="93"/>
      <c r="M301" s="93"/>
      <c r="N301" s="89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95"/>
      <c r="B302" s="93"/>
      <c r="C302" s="96"/>
      <c r="D302" s="96"/>
      <c r="E302" s="93"/>
      <c r="F302" s="93"/>
      <c r="G302" s="93"/>
      <c r="H302" s="93"/>
      <c r="I302" s="93"/>
      <c r="J302" s="93"/>
      <c r="K302" s="93"/>
      <c r="L302" s="93"/>
      <c r="M302" s="93"/>
      <c r="N302" s="89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95"/>
      <c r="B303" s="93"/>
      <c r="C303" s="96"/>
      <c r="D303" s="96"/>
      <c r="E303" s="93"/>
      <c r="F303" s="93"/>
      <c r="G303" s="93"/>
      <c r="H303" s="93"/>
      <c r="I303" s="93"/>
      <c r="J303" s="93"/>
      <c r="K303" s="93"/>
      <c r="L303" s="93"/>
      <c r="M303" s="93"/>
      <c r="N303" s="89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95"/>
      <c r="B304" s="93"/>
      <c r="C304" s="96"/>
      <c r="D304" s="96"/>
      <c r="E304" s="93"/>
      <c r="F304" s="93"/>
      <c r="G304" s="93"/>
      <c r="H304" s="93"/>
      <c r="I304" s="93"/>
      <c r="J304" s="93"/>
      <c r="K304" s="93"/>
      <c r="L304" s="93"/>
      <c r="M304" s="93"/>
      <c r="N304" s="89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95"/>
      <c r="B305" s="93"/>
      <c r="C305" s="96"/>
      <c r="D305" s="96"/>
      <c r="E305" s="93"/>
      <c r="F305" s="93"/>
      <c r="G305" s="93"/>
      <c r="H305" s="93"/>
      <c r="I305" s="93"/>
      <c r="J305" s="93"/>
      <c r="K305" s="93"/>
      <c r="L305" s="93"/>
      <c r="M305" s="93"/>
      <c r="N305" s="89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95"/>
      <c r="B306" s="93"/>
      <c r="C306" s="96"/>
      <c r="D306" s="96"/>
      <c r="E306" s="93"/>
      <c r="F306" s="93"/>
      <c r="G306" s="93"/>
      <c r="H306" s="93"/>
      <c r="I306" s="93"/>
      <c r="J306" s="93"/>
      <c r="K306" s="93"/>
      <c r="L306" s="93"/>
      <c r="M306" s="93"/>
      <c r="N306" s="89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95"/>
      <c r="B307" s="93"/>
      <c r="C307" s="96"/>
      <c r="D307" s="96"/>
      <c r="E307" s="93"/>
      <c r="F307" s="93"/>
      <c r="G307" s="93"/>
      <c r="H307" s="93"/>
      <c r="I307" s="93"/>
      <c r="J307" s="93"/>
      <c r="K307" s="93"/>
      <c r="L307" s="93"/>
      <c r="M307" s="93"/>
      <c r="N307" s="89">
        <f t="shared" ref="N307:N500" si="2">F307+M307</f>
        <v>0</v>
      </c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95"/>
      <c r="B308" s="93"/>
      <c r="C308" s="96"/>
      <c r="D308" s="96"/>
      <c r="E308" s="93"/>
      <c r="F308" s="93"/>
      <c r="G308" s="93"/>
      <c r="H308" s="93"/>
      <c r="I308" s="93"/>
      <c r="J308" s="93"/>
      <c r="K308" s="93"/>
      <c r="L308" s="93"/>
      <c r="M308" s="93"/>
      <c r="N308" s="89">
        <f t="shared" si="2"/>
        <v>0</v>
      </c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95"/>
      <c r="B309" s="93"/>
      <c r="C309" s="96"/>
      <c r="D309" s="96"/>
      <c r="E309" s="93"/>
      <c r="F309" s="93"/>
      <c r="G309" s="93"/>
      <c r="H309" s="93"/>
      <c r="I309" s="93"/>
      <c r="J309" s="93"/>
      <c r="K309" s="93"/>
      <c r="L309" s="93"/>
      <c r="M309" s="93"/>
      <c r="N309" s="89">
        <f t="shared" si="2"/>
        <v>0</v>
      </c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95"/>
      <c r="B310" s="93"/>
      <c r="C310" s="96"/>
      <c r="D310" s="96"/>
      <c r="E310" s="93"/>
      <c r="F310" s="93"/>
      <c r="G310" s="93"/>
      <c r="H310" s="93"/>
      <c r="I310" s="93"/>
      <c r="J310" s="93"/>
      <c r="K310" s="93"/>
      <c r="L310" s="93"/>
      <c r="M310" s="93"/>
      <c r="N310" s="89">
        <f t="shared" si="2"/>
        <v>0</v>
      </c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95"/>
      <c r="B311" s="93"/>
      <c r="C311" s="96"/>
      <c r="D311" s="96"/>
      <c r="E311" s="93"/>
      <c r="F311" s="93"/>
      <c r="G311" s="93"/>
      <c r="H311" s="93"/>
      <c r="I311" s="93"/>
      <c r="J311" s="93"/>
      <c r="K311" s="93"/>
      <c r="L311" s="93"/>
      <c r="M311" s="93"/>
      <c r="N311" s="89">
        <f t="shared" si="2"/>
        <v>0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95"/>
      <c r="B312" s="93"/>
      <c r="C312" s="96"/>
      <c r="D312" s="96"/>
      <c r="E312" s="93"/>
      <c r="F312" s="93"/>
      <c r="G312" s="93"/>
      <c r="H312" s="93"/>
      <c r="I312" s="93"/>
      <c r="J312" s="93"/>
      <c r="K312" s="93"/>
      <c r="L312" s="93"/>
      <c r="M312" s="93"/>
      <c r="N312" s="89">
        <f t="shared" si="2"/>
        <v>0</v>
      </c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95"/>
      <c r="B313" s="93"/>
      <c r="C313" s="96"/>
      <c r="D313" s="96"/>
      <c r="E313" s="93"/>
      <c r="F313" s="93"/>
      <c r="G313" s="93"/>
      <c r="H313" s="93"/>
      <c r="I313" s="93"/>
      <c r="J313" s="93"/>
      <c r="K313" s="93"/>
      <c r="L313" s="93"/>
      <c r="M313" s="93"/>
      <c r="N313" s="89">
        <f t="shared" si="2"/>
        <v>0</v>
      </c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95"/>
      <c r="B314" s="93"/>
      <c r="C314" s="96"/>
      <c r="D314" s="96"/>
      <c r="E314" s="93"/>
      <c r="F314" s="93"/>
      <c r="G314" s="93"/>
      <c r="H314" s="93"/>
      <c r="I314" s="93"/>
      <c r="J314" s="93"/>
      <c r="K314" s="93"/>
      <c r="L314" s="93"/>
      <c r="M314" s="93"/>
      <c r="N314" s="89">
        <f t="shared" si="2"/>
        <v>0</v>
      </c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95"/>
      <c r="B315" s="93"/>
      <c r="C315" s="96"/>
      <c r="D315" s="96"/>
      <c r="E315" s="93"/>
      <c r="F315" s="93"/>
      <c r="G315" s="93"/>
      <c r="H315" s="93"/>
      <c r="I315" s="93"/>
      <c r="J315" s="93"/>
      <c r="K315" s="93"/>
      <c r="L315" s="93"/>
      <c r="M315" s="93"/>
      <c r="N315" s="89">
        <f t="shared" si="2"/>
        <v>0</v>
      </c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95"/>
      <c r="B316" s="93"/>
      <c r="C316" s="96"/>
      <c r="D316" s="96"/>
      <c r="E316" s="93"/>
      <c r="F316" s="93"/>
      <c r="G316" s="93"/>
      <c r="H316" s="93"/>
      <c r="I316" s="93"/>
      <c r="J316" s="93"/>
      <c r="K316" s="93"/>
      <c r="L316" s="93"/>
      <c r="M316" s="93"/>
      <c r="N316" s="89">
        <f t="shared" si="2"/>
        <v>0</v>
      </c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95"/>
      <c r="B317" s="93"/>
      <c r="C317" s="96"/>
      <c r="D317" s="96"/>
      <c r="E317" s="93"/>
      <c r="F317" s="93"/>
      <c r="G317" s="93"/>
      <c r="H317" s="93"/>
      <c r="I317" s="93"/>
      <c r="J317" s="93"/>
      <c r="K317" s="93"/>
      <c r="L317" s="93"/>
      <c r="M317" s="93"/>
      <c r="N317" s="89">
        <f t="shared" si="2"/>
        <v>0</v>
      </c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95"/>
      <c r="B318" s="93"/>
      <c r="C318" s="96"/>
      <c r="D318" s="96"/>
      <c r="E318" s="93"/>
      <c r="F318" s="93"/>
      <c r="G318" s="93"/>
      <c r="H318" s="93"/>
      <c r="I318" s="93"/>
      <c r="J318" s="93"/>
      <c r="K318" s="93"/>
      <c r="L318" s="93"/>
      <c r="M318" s="93"/>
      <c r="N318" s="89">
        <f t="shared" si="2"/>
        <v>0</v>
      </c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95"/>
      <c r="B319" s="93"/>
      <c r="C319" s="96"/>
      <c r="D319" s="96"/>
      <c r="E319" s="93"/>
      <c r="F319" s="93"/>
      <c r="G319" s="93"/>
      <c r="H319" s="93"/>
      <c r="I319" s="93"/>
      <c r="J319" s="93"/>
      <c r="K319" s="93"/>
      <c r="L319" s="93"/>
      <c r="M319" s="93"/>
      <c r="N319" s="89">
        <f t="shared" si="2"/>
        <v>0</v>
      </c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95"/>
      <c r="B320" s="93"/>
      <c r="C320" s="96"/>
      <c r="D320" s="96"/>
      <c r="E320" s="93"/>
      <c r="F320" s="93"/>
      <c r="G320" s="93"/>
      <c r="H320" s="93"/>
      <c r="I320" s="93"/>
      <c r="J320" s="93"/>
      <c r="K320" s="93"/>
      <c r="L320" s="93"/>
      <c r="M320" s="93"/>
      <c r="N320" s="89">
        <f t="shared" si="2"/>
        <v>0</v>
      </c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95"/>
      <c r="B321" s="93"/>
      <c r="C321" s="96"/>
      <c r="D321" s="96"/>
      <c r="E321" s="93"/>
      <c r="F321" s="93"/>
      <c r="G321" s="93"/>
      <c r="H321" s="93"/>
      <c r="I321" s="93"/>
      <c r="J321" s="93"/>
      <c r="K321" s="93"/>
      <c r="L321" s="93"/>
      <c r="M321" s="93"/>
      <c r="N321" s="89">
        <f t="shared" si="2"/>
        <v>0</v>
      </c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95"/>
      <c r="B322" s="93"/>
      <c r="C322" s="96"/>
      <c r="D322" s="96"/>
      <c r="E322" s="93"/>
      <c r="F322" s="93"/>
      <c r="G322" s="93"/>
      <c r="H322" s="93"/>
      <c r="I322" s="93"/>
      <c r="J322" s="93"/>
      <c r="K322" s="93"/>
      <c r="L322" s="93"/>
      <c r="M322" s="93"/>
      <c r="N322" s="89">
        <f t="shared" si="2"/>
        <v>0</v>
      </c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95"/>
      <c r="B323" s="93"/>
      <c r="C323" s="96"/>
      <c r="D323" s="96"/>
      <c r="E323" s="93"/>
      <c r="F323" s="93"/>
      <c r="G323" s="93"/>
      <c r="H323" s="93"/>
      <c r="I323" s="93"/>
      <c r="J323" s="93"/>
      <c r="K323" s="93"/>
      <c r="L323" s="93"/>
      <c r="M323" s="93"/>
      <c r="N323" s="89">
        <f t="shared" si="2"/>
        <v>0</v>
      </c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95"/>
      <c r="B324" s="93"/>
      <c r="C324" s="96"/>
      <c r="D324" s="96"/>
      <c r="E324" s="93"/>
      <c r="F324" s="93"/>
      <c r="G324" s="93"/>
      <c r="H324" s="93"/>
      <c r="I324" s="93"/>
      <c r="J324" s="93"/>
      <c r="K324" s="93"/>
      <c r="L324" s="93"/>
      <c r="M324" s="93"/>
      <c r="N324" s="89">
        <f t="shared" si="2"/>
        <v>0</v>
      </c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95"/>
      <c r="B325" s="93"/>
      <c r="C325" s="96"/>
      <c r="D325" s="96"/>
      <c r="E325" s="93"/>
      <c r="F325" s="93"/>
      <c r="G325" s="93"/>
      <c r="H325" s="93"/>
      <c r="I325" s="93"/>
      <c r="J325" s="93"/>
      <c r="K325" s="93"/>
      <c r="L325" s="93"/>
      <c r="M325" s="93"/>
      <c r="N325" s="89">
        <f t="shared" si="2"/>
        <v>0</v>
      </c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95"/>
      <c r="B326" s="93"/>
      <c r="C326" s="96"/>
      <c r="D326" s="96"/>
      <c r="E326" s="93"/>
      <c r="F326" s="93"/>
      <c r="G326" s="93"/>
      <c r="H326" s="93"/>
      <c r="I326" s="93"/>
      <c r="J326" s="93"/>
      <c r="K326" s="93"/>
      <c r="L326" s="93"/>
      <c r="M326" s="93"/>
      <c r="N326" s="89">
        <f t="shared" si="2"/>
        <v>0</v>
      </c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95"/>
      <c r="B327" s="93"/>
      <c r="C327" s="96"/>
      <c r="D327" s="96"/>
      <c r="E327" s="93"/>
      <c r="F327" s="93"/>
      <c r="G327" s="93"/>
      <c r="H327" s="93"/>
      <c r="I327" s="93"/>
      <c r="J327" s="93"/>
      <c r="K327" s="93"/>
      <c r="L327" s="93"/>
      <c r="M327" s="93"/>
      <c r="N327" s="89">
        <f t="shared" si="2"/>
        <v>0</v>
      </c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95"/>
      <c r="B328" s="93"/>
      <c r="C328" s="96"/>
      <c r="D328" s="96"/>
      <c r="E328" s="93"/>
      <c r="F328" s="93"/>
      <c r="G328" s="93"/>
      <c r="H328" s="93"/>
      <c r="I328" s="93"/>
      <c r="J328" s="93"/>
      <c r="K328" s="93"/>
      <c r="L328" s="93"/>
      <c r="M328" s="93"/>
      <c r="N328" s="89">
        <f t="shared" si="2"/>
        <v>0</v>
      </c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95"/>
      <c r="B329" s="93"/>
      <c r="C329" s="96"/>
      <c r="D329" s="96"/>
      <c r="E329" s="93"/>
      <c r="F329" s="93"/>
      <c r="G329" s="93"/>
      <c r="H329" s="93"/>
      <c r="I329" s="93"/>
      <c r="J329" s="93"/>
      <c r="K329" s="93"/>
      <c r="L329" s="93"/>
      <c r="M329" s="93"/>
      <c r="N329" s="89">
        <f t="shared" si="2"/>
        <v>0</v>
      </c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95"/>
      <c r="B330" s="93"/>
      <c r="C330" s="96"/>
      <c r="D330" s="96"/>
      <c r="E330" s="93"/>
      <c r="F330" s="93"/>
      <c r="G330" s="93"/>
      <c r="H330" s="93"/>
      <c r="I330" s="93"/>
      <c r="J330" s="93"/>
      <c r="K330" s="93"/>
      <c r="L330" s="93"/>
      <c r="M330" s="93"/>
      <c r="N330" s="89">
        <f t="shared" si="2"/>
        <v>0</v>
      </c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95"/>
      <c r="B331" s="93"/>
      <c r="C331" s="96"/>
      <c r="D331" s="96"/>
      <c r="E331" s="93"/>
      <c r="F331" s="93"/>
      <c r="G331" s="93"/>
      <c r="H331" s="93"/>
      <c r="I331" s="93"/>
      <c r="J331" s="93"/>
      <c r="K331" s="93"/>
      <c r="L331" s="93"/>
      <c r="M331" s="93"/>
      <c r="N331" s="89">
        <f t="shared" si="2"/>
        <v>0</v>
      </c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95"/>
      <c r="B332" s="93"/>
      <c r="C332" s="96"/>
      <c r="D332" s="96"/>
      <c r="E332" s="93"/>
      <c r="F332" s="93"/>
      <c r="G332" s="93"/>
      <c r="H332" s="93"/>
      <c r="I332" s="93"/>
      <c r="J332" s="93"/>
      <c r="K332" s="93"/>
      <c r="L332" s="93"/>
      <c r="M332" s="93"/>
      <c r="N332" s="89">
        <f t="shared" si="2"/>
        <v>0</v>
      </c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95"/>
      <c r="B333" s="93"/>
      <c r="C333" s="96"/>
      <c r="D333" s="96"/>
      <c r="E333" s="93"/>
      <c r="F333" s="93"/>
      <c r="G333" s="93"/>
      <c r="H333" s="93"/>
      <c r="I333" s="93"/>
      <c r="J333" s="93"/>
      <c r="K333" s="93"/>
      <c r="L333" s="93"/>
      <c r="M333" s="93"/>
      <c r="N333" s="89">
        <f t="shared" si="2"/>
        <v>0</v>
      </c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95"/>
      <c r="B334" s="93"/>
      <c r="C334" s="96"/>
      <c r="D334" s="96"/>
      <c r="E334" s="93"/>
      <c r="F334" s="93"/>
      <c r="G334" s="93"/>
      <c r="H334" s="93"/>
      <c r="I334" s="93"/>
      <c r="J334" s="93"/>
      <c r="K334" s="93"/>
      <c r="L334" s="93"/>
      <c r="M334" s="93"/>
      <c r="N334" s="89">
        <f t="shared" si="2"/>
        <v>0</v>
      </c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95"/>
      <c r="B335" s="93"/>
      <c r="C335" s="96"/>
      <c r="D335" s="96"/>
      <c r="E335" s="93"/>
      <c r="F335" s="93"/>
      <c r="G335" s="93"/>
      <c r="H335" s="93"/>
      <c r="I335" s="93"/>
      <c r="J335" s="93"/>
      <c r="K335" s="93"/>
      <c r="L335" s="93"/>
      <c r="M335" s="93"/>
      <c r="N335" s="89">
        <f t="shared" si="2"/>
        <v>0</v>
      </c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95"/>
      <c r="B336" s="93"/>
      <c r="C336" s="96"/>
      <c r="D336" s="96"/>
      <c r="E336" s="93"/>
      <c r="F336" s="93"/>
      <c r="G336" s="93"/>
      <c r="H336" s="93"/>
      <c r="I336" s="93"/>
      <c r="J336" s="93"/>
      <c r="K336" s="93"/>
      <c r="L336" s="93"/>
      <c r="M336" s="93"/>
      <c r="N336" s="89">
        <f t="shared" si="2"/>
        <v>0</v>
      </c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95"/>
      <c r="B337" s="93"/>
      <c r="C337" s="96"/>
      <c r="D337" s="96"/>
      <c r="E337" s="93"/>
      <c r="F337" s="93"/>
      <c r="G337" s="93"/>
      <c r="H337" s="93"/>
      <c r="I337" s="93"/>
      <c r="J337" s="93"/>
      <c r="K337" s="93"/>
      <c r="L337" s="93"/>
      <c r="M337" s="93"/>
      <c r="N337" s="89">
        <f t="shared" si="2"/>
        <v>0</v>
      </c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95"/>
      <c r="B338" s="93"/>
      <c r="C338" s="96"/>
      <c r="D338" s="96"/>
      <c r="E338" s="93"/>
      <c r="F338" s="93"/>
      <c r="G338" s="93"/>
      <c r="H338" s="93"/>
      <c r="I338" s="93"/>
      <c r="J338" s="93"/>
      <c r="K338" s="93"/>
      <c r="L338" s="93"/>
      <c r="M338" s="93"/>
      <c r="N338" s="89">
        <f t="shared" si="2"/>
        <v>0</v>
      </c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95"/>
      <c r="B339" s="93"/>
      <c r="C339" s="96"/>
      <c r="D339" s="96"/>
      <c r="E339" s="93"/>
      <c r="F339" s="93"/>
      <c r="G339" s="93"/>
      <c r="H339" s="93"/>
      <c r="I339" s="93"/>
      <c r="J339" s="93"/>
      <c r="K339" s="93"/>
      <c r="L339" s="93"/>
      <c r="M339" s="93"/>
      <c r="N339" s="89">
        <f t="shared" si="2"/>
        <v>0</v>
      </c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95"/>
      <c r="B340" s="93"/>
      <c r="C340" s="96"/>
      <c r="D340" s="96"/>
      <c r="E340" s="93"/>
      <c r="F340" s="93"/>
      <c r="G340" s="93"/>
      <c r="H340" s="93"/>
      <c r="I340" s="93"/>
      <c r="J340" s="93"/>
      <c r="K340" s="93"/>
      <c r="L340" s="93"/>
      <c r="M340" s="93"/>
      <c r="N340" s="89">
        <f t="shared" si="2"/>
        <v>0</v>
      </c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95"/>
      <c r="B341" s="93"/>
      <c r="C341" s="96"/>
      <c r="D341" s="96"/>
      <c r="E341" s="93"/>
      <c r="F341" s="93"/>
      <c r="G341" s="93"/>
      <c r="H341" s="93"/>
      <c r="I341" s="93"/>
      <c r="J341" s="93"/>
      <c r="K341" s="93"/>
      <c r="L341" s="93"/>
      <c r="M341" s="93"/>
      <c r="N341" s="89">
        <f t="shared" si="2"/>
        <v>0</v>
      </c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95"/>
      <c r="B342" s="93"/>
      <c r="C342" s="96"/>
      <c r="D342" s="96"/>
      <c r="E342" s="93"/>
      <c r="F342" s="93"/>
      <c r="G342" s="93"/>
      <c r="H342" s="93"/>
      <c r="I342" s="93"/>
      <c r="J342" s="93"/>
      <c r="K342" s="93"/>
      <c r="L342" s="93"/>
      <c r="M342" s="93"/>
      <c r="N342" s="89">
        <f t="shared" si="2"/>
        <v>0</v>
      </c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95"/>
      <c r="B343" s="93"/>
      <c r="C343" s="96"/>
      <c r="D343" s="96"/>
      <c r="E343" s="93"/>
      <c r="F343" s="93"/>
      <c r="G343" s="93"/>
      <c r="H343" s="93"/>
      <c r="I343" s="93"/>
      <c r="J343" s="93"/>
      <c r="K343" s="93"/>
      <c r="L343" s="93"/>
      <c r="M343" s="93"/>
      <c r="N343" s="89">
        <f t="shared" si="2"/>
        <v>0</v>
      </c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95"/>
      <c r="B344" s="93"/>
      <c r="C344" s="96"/>
      <c r="D344" s="96"/>
      <c r="E344" s="93"/>
      <c r="F344" s="93"/>
      <c r="G344" s="93"/>
      <c r="H344" s="93"/>
      <c r="I344" s="93"/>
      <c r="J344" s="93"/>
      <c r="K344" s="93"/>
      <c r="L344" s="93"/>
      <c r="M344" s="93"/>
      <c r="N344" s="89">
        <f t="shared" si="2"/>
        <v>0</v>
      </c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95"/>
      <c r="B345" s="93"/>
      <c r="C345" s="96"/>
      <c r="D345" s="96"/>
      <c r="E345" s="93"/>
      <c r="F345" s="93"/>
      <c r="G345" s="93"/>
      <c r="H345" s="93"/>
      <c r="I345" s="93"/>
      <c r="J345" s="93"/>
      <c r="K345" s="93"/>
      <c r="L345" s="93"/>
      <c r="M345" s="93"/>
      <c r="N345" s="89">
        <f t="shared" si="2"/>
        <v>0</v>
      </c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95"/>
      <c r="B346" s="93"/>
      <c r="C346" s="96"/>
      <c r="D346" s="96"/>
      <c r="E346" s="93"/>
      <c r="F346" s="93"/>
      <c r="G346" s="93"/>
      <c r="H346" s="93"/>
      <c r="I346" s="93"/>
      <c r="J346" s="93"/>
      <c r="K346" s="93"/>
      <c r="L346" s="93"/>
      <c r="M346" s="93"/>
      <c r="N346" s="89">
        <f t="shared" si="2"/>
        <v>0</v>
      </c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95"/>
      <c r="B347" s="93"/>
      <c r="C347" s="96"/>
      <c r="D347" s="96"/>
      <c r="E347" s="93"/>
      <c r="F347" s="93"/>
      <c r="G347" s="93"/>
      <c r="H347" s="93"/>
      <c r="I347" s="93"/>
      <c r="J347" s="93"/>
      <c r="K347" s="93"/>
      <c r="L347" s="93"/>
      <c r="M347" s="93"/>
      <c r="N347" s="89">
        <f t="shared" si="2"/>
        <v>0</v>
      </c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95"/>
      <c r="B348" s="93"/>
      <c r="C348" s="96"/>
      <c r="D348" s="96"/>
      <c r="E348" s="93"/>
      <c r="F348" s="93"/>
      <c r="G348" s="93"/>
      <c r="H348" s="93"/>
      <c r="I348" s="93"/>
      <c r="J348" s="93"/>
      <c r="K348" s="93"/>
      <c r="L348" s="93"/>
      <c r="M348" s="93"/>
      <c r="N348" s="89">
        <f t="shared" si="2"/>
        <v>0</v>
      </c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95"/>
      <c r="B349" s="93"/>
      <c r="C349" s="96"/>
      <c r="D349" s="96"/>
      <c r="E349" s="93"/>
      <c r="F349" s="93"/>
      <c r="G349" s="93"/>
      <c r="H349" s="93"/>
      <c r="I349" s="93"/>
      <c r="J349" s="93"/>
      <c r="K349" s="93"/>
      <c r="L349" s="93"/>
      <c r="M349" s="93"/>
      <c r="N349" s="89">
        <f t="shared" si="2"/>
        <v>0</v>
      </c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95"/>
      <c r="B350" s="93"/>
      <c r="C350" s="96"/>
      <c r="D350" s="96"/>
      <c r="E350" s="93"/>
      <c r="F350" s="93"/>
      <c r="G350" s="93"/>
      <c r="H350" s="93"/>
      <c r="I350" s="93"/>
      <c r="J350" s="93"/>
      <c r="K350" s="93"/>
      <c r="L350" s="93"/>
      <c r="M350" s="93"/>
      <c r="N350" s="89">
        <f t="shared" si="2"/>
        <v>0</v>
      </c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95"/>
      <c r="B351" s="93"/>
      <c r="C351" s="96"/>
      <c r="D351" s="96"/>
      <c r="E351" s="93"/>
      <c r="F351" s="93"/>
      <c r="G351" s="93"/>
      <c r="H351" s="93"/>
      <c r="I351" s="93"/>
      <c r="J351" s="93"/>
      <c r="K351" s="93"/>
      <c r="L351" s="93"/>
      <c r="M351" s="93"/>
      <c r="N351" s="89">
        <f t="shared" si="2"/>
        <v>0</v>
      </c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95"/>
      <c r="B352" s="93"/>
      <c r="C352" s="96"/>
      <c r="D352" s="96"/>
      <c r="E352" s="93"/>
      <c r="F352" s="93"/>
      <c r="G352" s="93"/>
      <c r="H352" s="93"/>
      <c r="I352" s="93"/>
      <c r="J352" s="93"/>
      <c r="K352" s="93"/>
      <c r="L352" s="93"/>
      <c r="M352" s="93"/>
      <c r="N352" s="89">
        <f t="shared" si="2"/>
        <v>0</v>
      </c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95"/>
      <c r="B353" s="93"/>
      <c r="C353" s="96"/>
      <c r="D353" s="96"/>
      <c r="E353" s="93"/>
      <c r="F353" s="93"/>
      <c r="G353" s="93"/>
      <c r="H353" s="93"/>
      <c r="I353" s="93"/>
      <c r="J353" s="93"/>
      <c r="K353" s="93"/>
      <c r="L353" s="93"/>
      <c r="M353" s="93"/>
      <c r="N353" s="89">
        <f t="shared" si="2"/>
        <v>0</v>
      </c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95"/>
      <c r="B354" s="93"/>
      <c r="C354" s="96"/>
      <c r="D354" s="96"/>
      <c r="E354" s="93"/>
      <c r="F354" s="93"/>
      <c r="G354" s="93"/>
      <c r="H354" s="93"/>
      <c r="I354" s="93"/>
      <c r="J354" s="93"/>
      <c r="K354" s="93"/>
      <c r="L354" s="93"/>
      <c r="M354" s="93"/>
      <c r="N354" s="89">
        <f t="shared" si="2"/>
        <v>0</v>
      </c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95"/>
      <c r="B355" s="93"/>
      <c r="C355" s="96"/>
      <c r="D355" s="96"/>
      <c r="E355" s="93"/>
      <c r="F355" s="93"/>
      <c r="G355" s="93"/>
      <c r="H355" s="93"/>
      <c r="I355" s="93"/>
      <c r="J355" s="93"/>
      <c r="K355" s="93"/>
      <c r="L355" s="93"/>
      <c r="M355" s="93"/>
      <c r="N355" s="89">
        <f t="shared" si="2"/>
        <v>0</v>
      </c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95"/>
      <c r="B356" s="93"/>
      <c r="C356" s="96"/>
      <c r="D356" s="96"/>
      <c r="E356" s="93"/>
      <c r="F356" s="93"/>
      <c r="G356" s="93"/>
      <c r="H356" s="93"/>
      <c r="I356" s="93"/>
      <c r="J356" s="93"/>
      <c r="K356" s="93"/>
      <c r="L356" s="93"/>
      <c r="M356" s="93"/>
      <c r="N356" s="89">
        <f t="shared" si="2"/>
        <v>0</v>
      </c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95"/>
      <c r="B357" s="93"/>
      <c r="C357" s="96"/>
      <c r="D357" s="96"/>
      <c r="E357" s="93"/>
      <c r="F357" s="93"/>
      <c r="G357" s="93"/>
      <c r="H357" s="93"/>
      <c r="I357" s="93"/>
      <c r="J357" s="93"/>
      <c r="K357" s="93"/>
      <c r="L357" s="93"/>
      <c r="M357" s="93"/>
      <c r="N357" s="89">
        <f t="shared" si="2"/>
        <v>0</v>
      </c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95"/>
      <c r="B358" s="93"/>
      <c r="C358" s="96"/>
      <c r="D358" s="96"/>
      <c r="E358" s="93"/>
      <c r="F358" s="93"/>
      <c r="G358" s="93"/>
      <c r="H358" s="93"/>
      <c r="I358" s="93"/>
      <c r="J358" s="93"/>
      <c r="K358" s="93"/>
      <c r="L358" s="93"/>
      <c r="M358" s="93"/>
      <c r="N358" s="89">
        <f t="shared" si="2"/>
        <v>0</v>
      </c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95"/>
      <c r="B359" s="93"/>
      <c r="C359" s="96"/>
      <c r="D359" s="96"/>
      <c r="E359" s="93"/>
      <c r="F359" s="93"/>
      <c r="G359" s="93"/>
      <c r="H359" s="93"/>
      <c r="I359" s="93"/>
      <c r="J359" s="93"/>
      <c r="K359" s="93"/>
      <c r="L359" s="93"/>
      <c r="M359" s="93"/>
      <c r="N359" s="89">
        <f t="shared" si="2"/>
        <v>0</v>
      </c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95"/>
      <c r="B360" s="93"/>
      <c r="C360" s="96"/>
      <c r="D360" s="96"/>
      <c r="E360" s="93"/>
      <c r="F360" s="93"/>
      <c r="G360" s="93"/>
      <c r="H360" s="93"/>
      <c r="I360" s="93"/>
      <c r="J360" s="93"/>
      <c r="K360" s="93"/>
      <c r="L360" s="93"/>
      <c r="M360" s="93"/>
      <c r="N360" s="89">
        <f t="shared" si="2"/>
        <v>0</v>
      </c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95"/>
      <c r="B361" s="93"/>
      <c r="C361" s="96"/>
      <c r="D361" s="96"/>
      <c r="E361" s="93"/>
      <c r="F361" s="93"/>
      <c r="G361" s="93"/>
      <c r="H361" s="93"/>
      <c r="I361" s="93"/>
      <c r="J361" s="93"/>
      <c r="K361" s="93"/>
      <c r="L361" s="93"/>
      <c r="M361" s="93"/>
      <c r="N361" s="89">
        <f t="shared" si="2"/>
        <v>0</v>
      </c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95"/>
      <c r="B362" s="93"/>
      <c r="C362" s="96"/>
      <c r="D362" s="96"/>
      <c r="E362" s="93"/>
      <c r="F362" s="93"/>
      <c r="G362" s="93"/>
      <c r="H362" s="93"/>
      <c r="I362" s="93"/>
      <c r="J362" s="93"/>
      <c r="K362" s="93"/>
      <c r="L362" s="93"/>
      <c r="M362" s="93"/>
      <c r="N362" s="89">
        <f t="shared" si="2"/>
        <v>0</v>
      </c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95"/>
      <c r="B363" s="93"/>
      <c r="C363" s="96"/>
      <c r="D363" s="96"/>
      <c r="E363" s="93"/>
      <c r="F363" s="93"/>
      <c r="G363" s="93"/>
      <c r="H363" s="93"/>
      <c r="I363" s="93"/>
      <c r="J363" s="93"/>
      <c r="K363" s="93"/>
      <c r="L363" s="93"/>
      <c r="M363" s="93"/>
      <c r="N363" s="89">
        <f t="shared" si="2"/>
        <v>0</v>
      </c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95"/>
      <c r="B364" s="93"/>
      <c r="C364" s="96"/>
      <c r="D364" s="96"/>
      <c r="E364" s="93"/>
      <c r="F364" s="93"/>
      <c r="G364" s="93"/>
      <c r="H364" s="93"/>
      <c r="I364" s="93"/>
      <c r="J364" s="93"/>
      <c r="K364" s="93"/>
      <c r="L364" s="93"/>
      <c r="M364" s="93"/>
      <c r="N364" s="89">
        <f t="shared" si="2"/>
        <v>0</v>
      </c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95"/>
      <c r="B365" s="93"/>
      <c r="C365" s="96"/>
      <c r="D365" s="96"/>
      <c r="E365" s="93"/>
      <c r="F365" s="93"/>
      <c r="G365" s="93"/>
      <c r="H365" s="93"/>
      <c r="I365" s="93"/>
      <c r="J365" s="93"/>
      <c r="K365" s="93"/>
      <c r="L365" s="93"/>
      <c r="M365" s="93"/>
      <c r="N365" s="89">
        <f t="shared" si="2"/>
        <v>0</v>
      </c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95"/>
      <c r="B366" s="93"/>
      <c r="C366" s="96"/>
      <c r="D366" s="96"/>
      <c r="E366" s="93"/>
      <c r="F366" s="93"/>
      <c r="G366" s="93"/>
      <c r="H366" s="93"/>
      <c r="I366" s="93"/>
      <c r="J366" s="93"/>
      <c r="K366" s="93"/>
      <c r="L366" s="93"/>
      <c r="M366" s="93"/>
      <c r="N366" s="89">
        <f t="shared" si="2"/>
        <v>0</v>
      </c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95"/>
      <c r="B367" s="93"/>
      <c r="C367" s="96"/>
      <c r="D367" s="96"/>
      <c r="E367" s="93"/>
      <c r="F367" s="93"/>
      <c r="G367" s="93"/>
      <c r="H367" s="93"/>
      <c r="I367" s="93"/>
      <c r="J367" s="93"/>
      <c r="K367" s="93"/>
      <c r="L367" s="93"/>
      <c r="M367" s="93"/>
      <c r="N367" s="89">
        <f t="shared" si="2"/>
        <v>0</v>
      </c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95"/>
      <c r="B368" s="93"/>
      <c r="C368" s="96"/>
      <c r="D368" s="96"/>
      <c r="E368" s="93"/>
      <c r="F368" s="93"/>
      <c r="G368" s="93"/>
      <c r="H368" s="93"/>
      <c r="I368" s="93"/>
      <c r="J368" s="93"/>
      <c r="K368" s="93"/>
      <c r="L368" s="93"/>
      <c r="M368" s="93"/>
      <c r="N368" s="89">
        <f t="shared" si="2"/>
        <v>0</v>
      </c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95"/>
      <c r="B369" s="93"/>
      <c r="C369" s="96"/>
      <c r="D369" s="96"/>
      <c r="E369" s="93"/>
      <c r="F369" s="93"/>
      <c r="G369" s="93"/>
      <c r="H369" s="93"/>
      <c r="I369" s="93"/>
      <c r="J369" s="93"/>
      <c r="K369" s="93"/>
      <c r="L369" s="93"/>
      <c r="M369" s="93"/>
      <c r="N369" s="89">
        <f t="shared" si="2"/>
        <v>0</v>
      </c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95"/>
      <c r="B370" s="93"/>
      <c r="C370" s="96"/>
      <c r="D370" s="96"/>
      <c r="E370" s="93"/>
      <c r="F370" s="93"/>
      <c r="G370" s="93"/>
      <c r="H370" s="93"/>
      <c r="I370" s="93"/>
      <c r="J370" s="93"/>
      <c r="K370" s="93"/>
      <c r="L370" s="93"/>
      <c r="M370" s="93"/>
      <c r="N370" s="89">
        <f t="shared" si="2"/>
        <v>0</v>
      </c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95"/>
      <c r="B371" s="93"/>
      <c r="C371" s="96"/>
      <c r="D371" s="96"/>
      <c r="E371" s="93"/>
      <c r="F371" s="93"/>
      <c r="G371" s="93"/>
      <c r="H371" s="93"/>
      <c r="I371" s="93"/>
      <c r="J371" s="93"/>
      <c r="K371" s="93"/>
      <c r="L371" s="93"/>
      <c r="M371" s="93"/>
      <c r="N371" s="89">
        <f t="shared" si="2"/>
        <v>0</v>
      </c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95"/>
      <c r="B372" s="93"/>
      <c r="C372" s="96"/>
      <c r="D372" s="96"/>
      <c r="E372" s="93"/>
      <c r="F372" s="93"/>
      <c r="G372" s="93"/>
      <c r="H372" s="93"/>
      <c r="I372" s="93"/>
      <c r="J372" s="93"/>
      <c r="K372" s="93"/>
      <c r="L372" s="93"/>
      <c r="M372" s="93"/>
      <c r="N372" s="89">
        <f t="shared" si="2"/>
        <v>0</v>
      </c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95"/>
      <c r="B373" s="93"/>
      <c r="C373" s="96"/>
      <c r="D373" s="96"/>
      <c r="E373" s="93"/>
      <c r="F373" s="93"/>
      <c r="G373" s="93"/>
      <c r="H373" s="93"/>
      <c r="I373" s="93"/>
      <c r="J373" s="93"/>
      <c r="K373" s="93"/>
      <c r="L373" s="93"/>
      <c r="M373" s="93"/>
      <c r="N373" s="89">
        <f t="shared" si="2"/>
        <v>0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95"/>
      <c r="B374" s="93"/>
      <c r="C374" s="96"/>
      <c r="D374" s="96"/>
      <c r="E374" s="93"/>
      <c r="F374" s="93"/>
      <c r="G374" s="93"/>
      <c r="H374" s="93"/>
      <c r="I374" s="93"/>
      <c r="J374" s="93"/>
      <c r="K374" s="93"/>
      <c r="L374" s="93"/>
      <c r="M374" s="93"/>
      <c r="N374" s="89">
        <f t="shared" si="2"/>
        <v>0</v>
      </c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95"/>
      <c r="B375" s="93"/>
      <c r="C375" s="96"/>
      <c r="D375" s="96"/>
      <c r="E375" s="93"/>
      <c r="F375" s="93"/>
      <c r="G375" s="93"/>
      <c r="H375" s="93"/>
      <c r="I375" s="93"/>
      <c r="J375" s="93"/>
      <c r="K375" s="93"/>
      <c r="L375" s="93"/>
      <c r="M375" s="93"/>
      <c r="N375" s="89">
        <f t="shared" si="2"/>
        <v>0</v>
      </c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95"/>
      <c r="B376" s="93"/>
      <c r="C376" s="96"/>
      <c r="D376" s="96"/>
      <c r="E376" s="93"/>
      <c r="F376" s="93"/>
      <c r="G376" s="93"/>
      <c r="H376" s="93"/>
      <c r="I376" s="93"/>
      <c r="J376" s="93"/>
      <c r="K376" s="93"/>
      <c r="L376" s="93"/>
      <c r="M376" s="93"/>
      <c r="N376" s="89">
        <f t="shared" si="2"/>
        <v>0</v>
      </c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95"/>
      <c r="B377" s="93"/>
      <c r="C377" s="96"/>
      <c r="D377" s="96"/>
      <c r="E377" s="93"/>
      <c r="F377" s="93"/>
      <c r="G377" s="93"/>
      <c r="H377" s="93"/>
      <c r="I377" s="93"/>
      <c r="J377" s="93"/>
      <c r="K377" s="93"/>
      <c r="L377" s="93"/>
      <c r="M377" s="93"/>
      <c r="N377" s="89">
        <f t="shared" si="2"/>
        <v>0</v>
      </c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95"/>
      <c r="B378" s="93"/>
      <c r="C378" s="96"/>
      <c r="D378" s="96"/>
      <c r="E378" s="93"/>
      <c r="F378" s="93"/>
      <c r="G378" s="93"/>
      <c r="H378" s="93"/>
      <c r="I378" s="93"/>
      <c r="J378" s="93"/>
      <c r="K378" s="93"/>
      <c r="L378" s="93"/>
      <c r="M378" s="93"/>
      <c r="N378" s="89">
        <f t="shared" si="2"/>
        <v>0</v>
      </c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95"/>
      <c r="B379" s="93"/>
      <c r="C379" s="96"/>
      <c r="D379" s="96"/>
      <c r="E379" s="93"/>
      <c r="F379" s="93"/>
      <c r="G379" s="93"/>
      <c r="H379" s="93"/>
      <c r="I379" s="93"/>
      <c r="J379" s="93"/>
      <c r="K379" s="93"/>
      <c r="L379" s="93"/>
      <c r="M379" s="93"/>
      <c r="N379" s="89">
        <f t="shared" si="2"/>
        <v>0</v>
      </c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95"/>
      <c r="B380" s="93"/>
      <c r="C380" s="96"/>
      <c r="D380" s="96"/>
      <c r="E380" s="93"/>
      <c r="F380" s="93"/>
      <c r="G380" s="93"/>
      <c r="H380" s="93"/>
      <c r="I380" s="93"/>
      <c r="J380" s="93"/>
      <c r="K380" s="93"/>
      <c r="L380" s="93"/>
      <c r="M380" s="93"/>
      <c r="N380" s="89">
        <f t="shared" si="2"/>
        <v>0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95"/>
      <c r="B381" s="93"/>
      <c r="C381" s="96"/>
      <c r="D381" s="96"/>
      <c r="E381" s="93"/>
      <c r="F381" s="93"/>
      <c r="G381" s="93"/>
      <c r="H381" s="93"/>
      <c r="I381" s="93"/>
      <c r="J381" s="93"/>
      <c r="K381" s="93"/>
      <c r="L381" s="93"/>
      <c r="M381" s="93"/>
      <c r="N381" s="89">
        <f t="shared" si="2"/>
        <v>0</v>
      </c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95"/>
      <c r="B382" s="93"/>
      <c r="C382" s="96"/>
      <c r="D382" s="96"/>
      <c r="E382" s="93"/>
      <c r="F382" s="93"/>
      <c r="G382" s="93"/>
      <c r="H382" s="93"/>
      <c r="I382" s="93"/>
      <c r="J382" s="93"/>
      <c r="K382" s="93"/>
      <c r="L382" s="93"/>
      <c r="M382" s="93"/>
      <c r="N382" s="89">
        <f t="shared" si="2"/>
        <v>0</v>
      </c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95"/>
      <c r="B383" s="93"/>
      <c r="C383" s="96"/>
      <c r="D383" s="96"/>
      <c r="E383" s="93"/>
      <c r="F383" s="93"/>
      <c r="G383" s="93"/>
      <c r="H383" s="93"/>
      <c r="I383" s="93"/>
      <c r="J383" s="93"/>
      <c r="K383" s="93"/>
      <c r="L383" s="93"/>
      <c r="M383" s="93"/>
      <c r="N383" s="89">
        <f t="shared" si="2"/>
        <v>0</v>
      </c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95"/>
      <c r="B384" s="93"/>
      <c r="C384" s="96"/>
      <c r="D384" s="96"/>
      <c r="E384" s="93"/>
      <c r="F384" s="93"/>
      <c r="G384" s="93"/>
      <c r="H384" s="93"/>
      <c r="I384" s="93"/>
      <c r="J384" s="93"/>
      <c r="K384" s="93"/>
      <c r="L384" s="93"/>
      <c r="M384" s="93"/>
      <c r="N384" s="89">
        <f t="shared" si="2"/>
        <v>0</v>
      </c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95"/>
      <c r="B385" s="93"/>
      <c r="C385" s="96"/>
      <c r="D385" s="96"/>
      <c r="E385" s="93"/>
      <c r="F385" s="93"/>
      <c r="G385" s="93"/>
      <c r="H385" s="93"/>
      <c r="I385" s="93"/>
      <c r="J385" s="93"/>
      <c r="K385" s="93"/>
      <c r="L385" s="93"/>
      <c r="M385" s="93"/>
      <c r="N385" s="89">
        <f t="shared" si="2"/>
        <v>0</v>
      </c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95"/>
      <c r="B386" s="93"/>
      <c r="C386" s="96"/>
      <c r="D386" s="96"/>
      <c r="E386" s="93"/>
      <c r="F386" s="93"/>
      <c r="G386" s="93"/>
      <c r="H386" s="93"/>
      <c r="I386" s="93"/>
      <c r="J386" s="93"/>
      <c r="K386" s="93"/>
      <c r="L386" s="93"/>
      <c r="M386" s="93"/>
      <c r="N386" s="89">
        <f t="shared" si="2"/>
        <v>0</v>
      </c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95"/>
      <c r="B387" s="93"/>
      <c r="C387" s="96"/>
      <c r="D387" s="96"/>
      <c r="E387" s="93"/>
      <c r="F387" s="93"/>
      <c r="G387" s="93"/>
      <c r="H387" s="93"/>
      <c r="I387" s="93"/>
      <c r="J387" s="93"/>
      <c r="K387" s="93"/>
      <c r="L387" s="93"/>
      <c r="M387" s="93"/>
      <c r="N387" s="89">
        <f t="shared" si="2"/>
        <v>0</v>
      </c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95"/>
      <c r="B388" s="93"/>
      <c r="C388" s="96"/>
      <c r="D388" s="96"/>
      <c r="E388" s="93"/>
      <c r="F388" s="93"/>
      <c r="G388" s="93"/>
      <c r="H388" s="93"/>
      <c r="I388" s="93"/>
      <c r="J388" s="93"/>
      <c r="K388" s="93"/>
      <c r="L388" s="93"/>
      <c r="M388" s="93"/>
      <c r="N388" s="89">
        <f t="shared" si="2"/>
        <v>0</v>
      </c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95"/>
      <c r="B389" s="93"/>
      <c r="C389" s="96"/>
      <c r="D389" s="96"/>
      <c r="E389" s="93"/>
      <c r="F389" s="93"/>
      <c r="G389" s="93"/>
      <c r="H389" s="93"/>
      <c r="I389" s="93"/>
      <c r="J389" s="93"/>
      <c r="K389" s="93"/>
      <c r="L389" s="93"/>
      <c r="M389" s="93"/>
      <c r="N389" s="89">
        <f t="shared" si="2"/>
        <v>0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95"/>
      <c r="B390" s="93"/>
      <c r="C390" s="96"/>
      <c r="D390" s="96"/>
      <c r="E390" s="93"/>
      <c r="F390" s="93"/>
      <c r="G390" s="93"/>
      <c r="H390" s="93"/>
      <c r="I390" s="93"/>
      <c r="J390" s="93"/>
      <c r="K390" s="93"/>
      <c r="L390" s="93"/>
      <c r="M390" s="93"/>
      <c r="N390" s="89">
        <f t="shared" si="2"/>
        <v>0</v>
      </c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95"/>
      <c r="B391" s="93"/>
      <c r="C391" s="96"/>
      <c r="D391" s="96"/>
      <c r="E391" s="93"/>
      <c r="F391" s="93"/>
      <c r="G391" s="93"/>
      <c r="H391" s="93"/>
      <c r="I391" s="93"/>
      <c r="J391" s="93"/>
      <c r="K391" s="93"/>
      <c r="L391" s="93"/>
      <c r="M391" s="93"/>
      <c r="N391" s="89">
        <f t="shared" si="2"/>
        <v>0</v>
      </c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95"/>
      <c r="B392" s="93"/>
      <c r="C392" s="96"/>
      <c r="D392" s="96"/>
      <c r="E392" s="93"/>
      <c r="F392" s="93"/>
      <c r="G392" s="93"/>
      <c r="H392" s="93"/>
      <c r="I392" s="93"/>
      <c r="J392" s="93"/>
      <c r="K392" s="93"/>
      <c r="L392" s="93"/>
      <c r="M392" s="93"/>
      <c r="N392" s="89">
        <f t="shared" si="2"/>
        <v>0</v>
      </c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95"/>
      <c r="B393" s="93"/>
      <c r="C393" s="96"/>
      <c r="D393" s="96"/>
      <c r="E393" s="93"/>
      <c r="F393" s="93"/>
      <c r="G393" s="93"/>
      <c r="H393" s="93"/>
      <c r="I393" s="93"/>
      <c r="J393" s="93"/>
      <c r="K393" s="93"/>
      <c r="L393" s="93"/>
      <c r="M393" s="93"/>
      <c r="N393" s="89">
        <f t="shared" si="2"/>
        <v>0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95"/>
      <c r="B394" s="93"/>
      <c r="C394" s="96"/>
      <c r="D394" s="96"/>
      <c r="E394" s="93"/>
      <c r="F394" s="93"/>
      <c r="G394" s="93"/>
      <c r="H394" s="93"/>
      <c r="I394" s="93"/>
      <c r="J394" s="93"/>
      <c r="K394" s="93"/>
      <c r="L394" s="93"/>
      <c r="M394" s="93"/>
      <c r="N394" s="89">
        <f t="shared" si="2"/>
        <v>0</v>
      </c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95"/>
      <c r="B395" s="93"/>
      <c r="C395" s="96"/>
      <c r="D395" s="96"/>
      <c r="E395" s="93"/>
      <c r="F395" s="93"/>
      <c r="G395" s="93"/>
      <c r="H395" s="93"/>
      <c r="I395" s="93"/>
      <c r="J395" s="93"/>
      <c r="K395" s="93"/>
      <c r="L395" s="93"/>
      <c r="M395" s="93"/>
      <c r="N395" s="89">
        <f t="shared" si="2"/>
        <v>0</v>
      </c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95"/>
      <c r="B396" s="93"/>
      <c r="C396" s="96"/>
      <c r="D396" s="96"/>
      <c r="E396" s="93"/>
      <c r="F396" s="93"/>
      <c r="G396" s="93"/>
      <c r="H396" s="93"/>
      <c r="I396" s="93"/>
      <c r="J396" s="93"/>
      <c r="K396" s="93"/>
      <c r="L396" s="93"/>
      <c r="M396" s="93"/>
      <c r="N396" s="89">
        <f t="shared" si="2"/>
        <v>0</v>
      </c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95"/>
      <c r="B397" s="93"/>
      <c r="C397" s="96"/>
      <c r="D397" s="96"/>
      <c r="E397" s="93"/>
      <c r="F397" s="93"/>
      <c r="G397" s="93"/>
      <c r="H397" s="93"/>
      <c r="I397" s="93"/>
      <c r="J397" s="93"/>
      <c r="K397" s="93"/>
      <c r="L397" s="93"/>
      <c r="M397" s="93"/>
      <c r="N397" s="89">
        <f t="shared" si="2"/>
        <v>0</v>
      </c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95"/>
      <c r="B398" s="93"/>
      <c r="C398" s="96"/>
      <c r="D398" s="96"/>
      <c r="E398" s="93"/>
      <c r="F398" s="93"/>
      <c r="G398" s="93"/>
      <c r="H398" s="93"/>
      <c r="I398" s="93"/>
      <c r="J398" s="93"/>
      <c r="K398" s="93"/>
      <c r="L398" s="93"/>
      <c r="M398" s="93"/>
      <c r="N398" s="89">
        <f t="shared" si="2"/>
        <v>0</v>
      </c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95"/>
      <c r="B399" s="93"/>
      <c r="C399" s="96"/>
      <c r="D399" s="96"/>
      <c r="E399" s="93"/>
      <c r="F399" s="93"/>
      <c r="G399" s="93"/>
      <c r="H399" s="93"/>
      <c r="I399" s="93"/>
      <c r="J399" s="93"/>
      <c r="K399" s="93"/>
      <c r="L399" s="93"/>
      <c r="M399" s="93"/>
      <c r="N399" s="89">
        <f t="shared" si="2"/>
        <v>0</v>
      </c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95"/>
      <c r="B400" s="93"/>
      <c r="C400" s="96"/>
      <c r="D400" s="96"/>
      <c r="E400" s="93"/>
      <c r="F400" s="93"/>
      <c r="G400" s="93"/>
      <c r="H400" s="93"/>
      <c r="I400" s="93"/>
      <c r="J400" s="93"/>
      <c r="K400" s="93"/>
      <c r="L400" s="93"/>
      <c r="M400" s="93"/>
      <c r="N400" s="89">
        <f t="shared" si="2"/>
        <v>0</v>
      </c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95"/>
      <c r="B401" s="93"/>
      <c r="C401" s="96"/>
      <c r="D401" s="96"/>
      <c r="E401" s="93"/>
      <c r="F401" s="93"/>
      <c r="G401" s="93"/>
      <c r="H401" s="93"/>
      <c r="I401" s="93"/>
      <c r="J401" s="93"/>
      <c r="K401" s="93"/>
      <c r="L401" s="93"/>
      <c r="M401" s="93"/>
      <c r="N401" s="89">
        <f t="shared" si="2"/>
        <v>0</v>
      </c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95"/>
      <c r="B402" s="93"/>
      <c r="C402" s="96"/>
      <c r="D402" s="96"/>
      <c r="E402" s="93"/>
      <c r="F402" s="93"/>
      <c r="G402" s="93"/>
      <c r="H402" s="93"/>
      <c r="I402" s="93"/>
      <c r="J402" s="93"/>
      <c r="K402" s="93"/>
      <c r="L402" s="93"/>
      <c r="M402" s="93"/>
      <c r="N402" s="89">
        <f t="shared" si="2"/>
        <v>0</v>
      </c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95"/>
      <c r="B403" s="93"/>
      <c r="C403" s="96"/>
      <c r="D403" s="96"/>
      <c r="E403" s="93"/>
      <c r="F403" s="93"/>
      <c r="G403" s="93"/>
      <c r="H403" s="93"/>
      <c r="I403" s="93"/>
      <c r="J403" s="93"/>
      <c r="K403" s="93"/>
      <c r="L403" s="93"/>
      <c r="M403" s="93"/>
      <c r="N403" s="89">
        <f t="shared" si="2"/>
        <v>0</v>
      </c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95"/>
      <c r="B404" s="93"/>
      <c r="C404" s="96"/>
      <c r="D404" s="96"/>
      <c r="E404" s="93"/>
      <c r="F404" s="93"/>
      <c r="G404" s="93"/>
      <c r="H404" s="93"/>
      <c r="I404" s="93"/>
      <c r="J404" s="93"/>
      <c r="K404" s="93"/>
      <c r="L404" s="93"/>
      <c r="M404" s="93"/>
      <c r="N404" s="89">
        <f t="shared" si="2"/>
        <v>0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95"/>
      <c r="B405" s="93"/>
      <c r="C405" s="96"/>
      <c r="D405" s="96"/>
      <c r="E405" s="93"/>
      <c r="F405" s="93"/>
      <c r="G405" s="93"/>
      <c r="H405" s="93"/>
      <c r="I405" s="93"/>
      <c r="J405" s="93"/>
      <c r="K405" s="93"/>
      <c r="L405" s="93"/>
      <c r="M405" s="93"/>
      <c r="N405" s="89">
        <f t="shared" si="2"/>
        <v>0</v>
      </c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95"/>
      <c r="B406" s="93"/>
      <c r="C406" s="96"/>
      <c r="D406" s="96"/>
      <c r="E406" s="93"/>
      <c r="F406" s="93"/>
      <c r="G406" s="93"/>
      <c r="H406" s="93"/>
      <c r="I406" s="93"/>
      <c r="J406" s="93"/>
      <c r="K406" s="93"/>
      <c r="L406" s="93"/>
      <c r="M406" s="93"/>
      <c r="N406" s="89">
        <f t="shared" si="2"/>
        <v>0</v>
      </c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95"/>
      <c r="B407" s="93"/>
      <c r="C407" s="96"/>
      <c r="D407" s="96"/>
      <c r="E407" s="93"/>
      <c r="F407" s="93"/>
      <c r="G407" s="93"/>
      <c r="H407" s="93"/>
      <c r="I407" s="93"/>
      <c r="J407" s="93"/>
      <c r="K407" s="93"/>
      <c r="L407" s="93"/>
      <c r="M407" s="93"/>
      <c r="N407" s="89">
        <f t="shared" si="2"/>
        <v>0</v>
      </c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95"/>
      <c r="B408" s="93"/>
      <c r="C408" s="96"/>
      <c r="D408" s="96"/>
      <c r="E408" s="93"/>
      <c r="F408" s="93"/>
      <c r="G408" s="93"/>
      <c r="H408" s="93"/>
      <c r="I408" s="93"/>
      <c r="J408" s="93"/>
      <c r="K408" s="93"/>
      <c r="L408" s="93"/>
      <c r="M408" s="93"/>
      <c r="N408" s="89">
        <f t="shared" si="2"/>
        <v>0</v>
      </c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95"/>
      <c r="B409" s="93"/>
      <c r="C409" s="96"/>
      <c r="D409" s="96"/>
      <c r="E409" s="93"/>
      <c r="F409" s="93"/>
      <c r="G409" s="93"/>
      <c r="H409" s="93"/>
      <c r="I409" s="93"/>
      <c r="J409" s="93"/>
      <c r="K409" s="93"/>
      <c r="L409" s="93"/>
      <c r="M409" s="93"/>
      <c r="N409" s="89">
        <f t="shared" si="2"/>
        <v>0</v>
      </c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95"/>
      <c r="B410" s="93"/>
      <c r="C410" s="96"/>
      <c r="D410" s="96"/>
      <c r="E410" s="93"/>
      <c r="F410" s="93"/>
      <c r="G410" s="93"/>
      <c r="H410" s="93"/>
      <c r="I410" s="93"/>
      <c r="J410" s="93"/>
      <c r="K410" s="93"/>
      <c r="L410" s="93"/>
      <c r="M410" s="93"/>
      <c r="N410" s="89">
        <f t="shared" si="2"/>
        <v>0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95"/>
      <c r="B411" s="93"/>
      <c r="C411" s="96"/>
      <c r="D411" s="96"/>
      <c r="E411" s="93"/>
      <c r="F411" s="93"/>
      <c r="G411" s="93"/>
      <c r="H411" s="93"/>
      <c r="I411" s="93"/>
      <c r="J411" s="93"/>
      <c r="K411" s="93"/>
      <c r="L411" s="93"/>
      <c r="M411" s="93"/>
      <c r="N411" s="89">
        <f t="shared" si="2"/>
        <v>0</v>
      </c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95"/>
      <c r="B412" s="93"/>
      <c r="C412" s="96"/>
      <c r="D412" s="96"/>
      <c r="E412" s="93"/>
      <c r="F412" s="93"/>
      <c r="G412" s="93"/>
      <c r="H412" s="93"/>
      <c r="I412" s="93"/>
      <c r="J412" s="93"/>
      <c r="K412" s="93"/>
      <c r="L412" s="93"/>
      <c r="M412" s="93"/>
      <c r="N412" s="89">
        <f t="shared" si="2"/>
        <v>0</v>
      </c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95"/>
      <c r="B413" s="93"/>
      <c r="C413" s="96"/>
      <c r="D413" s="96"/>
      <c r="E413" s="93"/>
      <c r="F413" s="93"/>
      <c r="G413" s="93"/>
      <c r="H413" s="93"/>
      <c r="I413" s="93"/>
      <c r="J413" s="93"/>
      <c r="K413" s="93"/>
      <c r="L413" s="93"/>
      <c r="M413" s="93"/>
      <c r="N413" s="89">
        <f t="shared" si="2"/>
        <v>0</v>
      </c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95"/>
      <c r="B414" s="93"/>
      <c r="C414" s="96"/>
      <c r="D414" s="96"/>
      <c r="E414" s="93"/>
      <c r="F414" s="93"/>
      <c r="G414" s="93"/>
      <c r="H414" s="93"/>
      <c r="I414" s="93"/>
      <c r="J414" s="93"/>
      <c r="K414" s="93"/>
      <c r="L414" s="93"/>
      <c r="M414" s="93"/>
      <c r="N414" s="89">
        <f t="shared" si="2"/>
        <v>0</v>
      </c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95"/>
      <c r="B415" s="93"/>
      <c r="C415" s="96"/>
      <c r="D415" s="96"/>
      <c r="E415" s="93"/>
      <c r="F415" s="93"/>
      <c r="G415" s="93"/>
      <c r="H415" s="93"/>
      <c r="I415" s="93"/>
      <c r="J415" s="93"/>
      <c r="K415" s="93"/>
      <c r="L415" s="93"/>
      <c r="M415" s="93"/>
      <c r="N415" s="89">
        <f t="shared" si="2"/>
        <v>0</v>
      </c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95"/>
      <c r="B416" s="93"/>
      <c r="C416" s="96"/>
      <c r="D416" s="96"/>
      <c r="E416" s="93"/>
      <c r="F416" s="93"/>
      <c r="G416" s="93"/>
      <c r="H416" s="93"/>
      <c r="I416" s="93"/>
      <c r="J416" s="93"/>
      <c r="K416" s="93"/>
      <c r="L416" s="93"/>
      <c r="M416" s="93"/>
      <c r="N416" s="89">
        <f t="shared" si="2"/>
        <v>0</v>
      </c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95"/>
      <c r="B417" s="93"/>
      <c r="C417" s="96"/>
      <c r="D417" s="96"/>
      <c r="E417" s="93"/>
      <c r="F417" s="93"/>
      <c r="G417" s="93"/>
      <c r="H417" s="93"/>
      <c r="I417" s="93"/>
      <c r="J417" s="93"/>
      <c r="K417" s="93"/>
      <c r="L417" s="93"/>
      <c r="M417" s="93"/>
      <c r="N417" s="89">
        <f t="shared" si="2"/>
        <v>0</v>
      </c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95"/>
      <c r="B418" s="93"/>
      <c r="C418" s="96"/>
      <c r="D418" s="96"/>
      <c r="E418" s="93"/>
      <c r="F418" s="93"/>
      <c r="G418" s="93"/>
      <c r="H418" s="93"/>
      <c r="I418" s="93"/>
      <c r="J418" s="93"/>
      <c r="K418" s="93"/>
      <c r="L418" s="93"/>
      <c r="M418" s="93"/>
      <c r="N418" s="89">
        <f t="shared" si="2"/>
        <v>0</v>
      </c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95"/>
      <c r="B419" s="93"/>
      <c r="C419" s="96"/>
      <c r="D419" s="96"/>
      <c r="E419" s="93"/>
      <c r="F419" s="93"/>
      <c r="G419" s="93"/>
      <c r="H419" s="93"/>
      <c r="I419" s="93"/>
      <c r="J419" s="93"/>
      <c r="K419" s="93"/>
      <c r="L419" s="93"/>
      <c r="M419" s="93"/>
      <c r="N419" s="89">
        <f t="shared" si="2"/>
        <v>0</v>
      </c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95"/>
      <c r="B420" s="93"/>
      <c r="C420" s="96"/>
      <c r="D420" s="96"/>
      <c r="E420" s="93"/>
      <c r="F420" s="93"/>
      <c r="G420" s="93"/>
      <c r="H420" s="93"/>
      <c r="I420" s="93"/>
      <c r="J420" s="93"/>
      <c r="K420" s="93"/>
      <c r="L420" s="93"/>
      <c r="M420" s="93"/>
      <c r="N420" s="89">
        <f t="shared" si="2"/>
        <v>0</v>
      </c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95"/>
      <c r="B421" s="93"/>
      <c r="C421" s="96"/>
      <c r="D421" s="96"/>
      <c r="E421" s="93"/>
      <c r="F421" s="93"/>
      <c r="G421" s="93"/>
      <c r="H421" s="93"/>
      <c r="I421" s="93"/>
      <c r="J421" s="93"/>
      <c r="K421" s="93"/>
      <c r="L421" s="93"/>
      <c r="M421" s="93"/>
      <c r="N421" s="89">
        <f t="shared" si="2"/>
        <v>0</v>
      </c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95"/>
      <c r="B422" s="93"/>
      <c r="C422" s="96"/>
      <c r="D422" s="96"/>
      <c r="E422" s="93"/>
      <c r="F422" s="93"/>
      <c r="G422" s="93"/>
      <c r="H422" s="93"/>
      <c r="I422" s="93"/>
      <c r="J422" s="93"/>
      <c r="K422" s="93"/>
      <c r="L422" s="93"/>
      <c r="M422" s="93"/>
      <c r="N422" s="89">
        <f t="shared" si="2"/>
        <v>0</v>
      </c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95"/>
      <c r="B423" s="93"/>
      <c r="C423" s="96"/>
      <c r="D423" s="96"/>
      <c r="E423" s="93"/>
      <c r="F423" s="93"/>
      <c r="G423" s="93"/>
      <c r="H423" s="93"/>
      <c r="I423" s="93"/>
      <c r="J423" s="93"/>
      <c r="K423" s="93"/>
      <c r="L423" s="93"/>
      <c r="M423" s="93"/>
      <c r="N423" s="89">
        <f t="shared" si="2"/>
        <v>0</v>
      </c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95"/>
      <c r="B424" s="93"/>
      <c r="C424" s="96"/>
      <c r="D424" s="96"/>
      <c r="E424" s="93"/>
      <c r="F424" s="93"/>
      <c r="G424" s="93"/>
      <c r="H424" s="93"/>
      <c r="I424" s="93"/>
      <c r="J424" s="93"/>
      <c r="K424" s="93"/>
      <c r="L424" s="93"/>
      <c r="M424" s="93"/>
      <c r="N424" s="89">
        <f t="shared" si="2"/>
        <v>0</v>
      </c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95"/>
      <c r="B425" s="93"/>
      <c r="C425" s="96"/>
      <c r="D425" s="96"/>
      <c r="E425" s="93"/>
      <c r="F425" s="93"/>
      <c r="G425" s="93"/>
      <c r="H425" s="93"/>
      <c r="I425" s="93"/>
      <c r="J425" s="93"/>
      <c r="K425" s="93"/>
      <c r="L425" s="93"/>
      <c r="M425" s="93"/>
      <c r="N425" s="89">
        <f t="shared" si="2"/>
        <v>0</v>
      </c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95"/>
      <c r="B426" s="93"/>
      <c r="C426" s="96"/>
      <c r="D426" s="96"/>
      <c r="E426" s="93"/>
      <c r="F426" s="93"/>
      <c r="G426" s="93"/>
      <c r="H426" s="93"/>
      <c r="I426" s="93"/>
      <c r="J426" s="93"/>
      <c r="K426" s="93"/>
      <c r="L426" s="93"/>
      <c r="M426" s="93"/>
      <c r="N426" s="89">
        <f t="shared" si="2"/>
        <v>0</v>
      </c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95"/>
      <c r="B427" s="93"/>
      <c r="C427" s="96"/>
      <c r="D427" s="96"/>
      <c r="E427" s="93"/>
      <c r="F427" s="93"/>
      <c r="G427" s="93"/>
      <c r="H427" s="93"/>
      <c r="I427" s="93"/>
      <c r="J427" s="93"/>
      <c r="K427" s="93"/>
      <c r="L427" s="93"/>
      <c r="M427" s="93"/>
      <c r="N427" s="89">
        <f t="shared" si="2"/>
        <v>0</v>
      </c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95"/>
      <c r="B428" s="93"/>
      <c r="C428" s="96"/>
      <c r="D428" s="96"/>
      <c r="E428" s="93"/>
      <c r="F428" s="93"/>
      <c r="G428" s="93"/>
      <c r="H428" s="93"/>
      <c r="I428" s="93"/>
      <c r="J428" s="93"/>
      <c r="K428" s="93"/>
      <c r="L428" s="93"/>
      <c r="M428" s="93"/>
      <c r="N428" s="89">
        <f t="shared" si="2"/>
        <v>0</v>
      </c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95"/>
      <c r="B429" s="93"/>
      <c r="C429" s="96"/>
      <c r="D429" s="96"/>
      <c r="E429" s="93"/>
      <c r="F429" s="93"/>
      <c r="G429" s="93"/>
      <c r="H429" s="93"/>
      <c r="I429" s="93"/>
      <c r="J429" s="93"/>
      <c r="K429" s="93"/>
      <c r="L429" s="93"/>
      <c r="M429" s="93"/>
      <c r="N429" s="89">
        <f t="shared" si="2"/>
        <v>0</v>
      </c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95"/>
      <c r="B430" s="93"/>
      <c r="C430" s="96"/>
      <c r="D430" s="96"/>
      <c r="E430" s="93"/>
      <c r="F430" s="93"/>
      <c r="G430" s="93"/>
      <c r="H430" s="93"/>
      <c r="I430" s="93"/>
      <c r="J430" s="93"/>
      <c r="K430" s="93"/>
      <c r="L430" s="93"/>
      <c r="M430" s="93"/>
      <c r="N430" s="89">
        <f t="shared" si="2"/>
        <v>0</v>
      </c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95"/>
      <c r="B431" s="93"/>
      <c r="C431" s="96"/>
      <c r="D431" s="96"/>
      <c r="E431" s="93"/>
      <c r="F431" s="93"/>
      <c r="G431" s="93"/>
      <c r="H431" s="93"/>
      <c r="I431" s="93"/>
      <c r="J431" s="93"/>
      <c r="K431" s="93"/>
      <c r="L431" s="93"/>
      <c r="M431" s="93"/>
      <c r="N431" s="89">
        <f t="shared" si="2"/>
        <v>0</v>
      </c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95"/>
      <c r="B432" s="93"/>
      <c r="C432" s="96"/>
      <c r="D432" s="96"/>
      <c r="E432" s="93"/>
      <c r="F432" s="93"/>
      <c r="G432" s="93"/>
      <c r="H432" s="93"/>
      <c r="I432" s="93"/>
      <c r="J432" s="93"/>
      <c r="K432" s="93"/>
      <c r="L432" s="93"/>
      <c r="M432" s="93"/>
      <c r="N432" s="89">
        <f t="shared" si="2"/>
        <v>0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95"/>
      <c r="B433" s="93"/>
      <c r="C433" s="96"/>
      <c r="D433" s="96"/>
      <c r="E433" s="93"/>
      <c r="F433" s="93"/>
      <c r="G433" s="93"/>
      <c r="H433" s="93"/>
      <c r="I433" s="93"/>
      <c r="J433" s="93"/>
      <c r="K433" s="93"/>
      <c r="L433" s="93"/>
      <c r="M433" s="93"/>
      <c r="N433" s="89">
        <f t="shared" si="2"/>
        <v>0</v>
      </c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95"/>
      <c r="B434" s="93"/>
      <c r="C434" s="96"/>
      <c r="D434" s="96"/>
      <c r="E434" s="93"/>
      <c r="F434" s="93"/>
      <c r="G434" s="93"/>
      <c r="H434" s="93"/>
      <c r="I434" s="93"/>
      <c r="J434" s="93"/>
      <c r="K434" s="93"/>
      <c r="L434" s="93"/>
      <c r="M434" s="93"/>
      <c r="N434" s="89">
        <f t="shared" si="2"/>
        <v>0</v>
      </c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95"/>
      <c r="B435" s="93"/>
      <c r="C435" s="96"/>
      <c r="D435" s="96"/>
      <c r="E435" s="93"/>
      <c r="F435" s="93"/>
      <c r="G435" s="93"/>
      <c r="H435" s="93"/>
      <c r="I435" s="93"/>
      <c r="J435" s="93"/>
      <c r="K435" s="93"/>
      <c r="L435" s="93"/>
      <c r="M435" s="93"/>
      <c r="N435" s="89">
        <f t="shared" si="2"/>
        <v>0</v>
      </c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95"/>
      <c r="B436" s="93"/>
      <c r="C436" s="96"/>
      <c r="D436" s="96"/>
      <c r="E436" s="93"/>
      <c r="F436" s="93"/>
      <c r="G436" s="93"/>
      <c r="H436" s="93"/>
      <c r="I436" s="93"/>
      <c r="J436" s="93"/>
      <c r="K436" s="93"/>
      <c r="L436" s="93"/>
      <c r="M436" s="93"/>
      <c r="N436" s="89">
        <f t="shared" si="2"/>
        <v>0</v>
      </c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95"/>
      <c r="B437" s="93"/>
      <c r="C437" s="96"/>
      <c r="D437" s="96"/>
      <c r="E437" s="93"/>
      <c r="F437" s="93"/>
      <c r="G437" s="93"/>
      <c r="H437" s="93"/>
      <c r="I437" s="93"/>
      <c r="J437" s="93"/>
      <c r="K437" s="93"/>
      <c r="L437" s="93"/>
      <c r="M437" s="93"/>
      <c r="N437" s="89">
        <f t="shared" si="2"/>
        <v>0</v>
      </c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95"/>
      <c r="B438" s="93"/>
      <c r="C438" s="96"/>
      <c r="D438" s="96"/>
      <c r="E438" s="93"/>
      <c r="F438" s="93"/>
      <c r="G438" s="93"/>
      <c r="H438" s="93"/>
      <c r="I438" s="93"/>
      <c r="J438" s="93"/>
      <c r="K438" s="93"/>
      <c r="L438" s="93"/>
      <c r="M438" s="93"/>
      <c r="N438" s="89">
        <f t="shared" si="2"/>
        <v>0</v>
      </c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95"/>
      <c r="B439" s="93"/>
      <c r="C439" s="96"/>
      <c r="D439" s="96"/>
      <c r="E439" s="93"/>
      <c r="F439" s="93"/>
      <c r="G439" s="93"/>
      <c r="H439" s="93"/>
      <c r="I439" s="93"/>
      <c r="J439" s="93"/>
      <c r="K439" s="93"/>
      <c r="L439" s="93"/>
      <c r="M439" s="93"/>
      <c r="N439" s="89">
        <f t="shared" si="2"/>
        <v>0</v>
      </c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95"/>
      <c r="B440" s="93"/>
      <c r="C440" s="96"/>
      <c r="D440" s="96"/>
      <c r="E440" s="93"/>
      <c r="F440" s="93"/>
      <c r="G440" s="93"/>
      <c r="H440" s="93"/>
      <c r="I440" s="93"/>
      <c r="J440" s="93"/>
      <c r="K440" s="93"/>
      <c r="L440" s="93"/>
      <c r="M440" s="93"/>
      <c r="N440" s="89">
        <f t="shared" si="2"/>
        <v>0</v>
      </c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95"/>
      <c r="B441" s="93"/>
      <c r="C441" s="96"/>
      <c r="D441" s="96"/>
      <c r="E441" s="93"/>
      <c r="F441" s="93"/>
      <c r="G441" s="93"/>
      <c r="H441" s="93"/>
      <c r="I441" s="93"/>
      <c r="J441" s="93"/>
      <c r="K441" s="93"/>
      <c r="L441" s="93"/>
      <c r="M441" s="93"/>
      <c r="N441" s="89">
        <f t="shared" si="2"/>
        <v>0</v>
      </c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95"/>
      <c r="B442" s="93"/>
      <c r="C442" s="96"/>
      <c r="D442" s="96"/>
      <c r="E442" s="93"/>
      <c r="F442" s="93"/>
      <c r="G442" s="93"/>
      <c r="H442" s="93"/>
      <c r="I442" s="93"/>
      <c r="J442" s="93"/>
      <c r="K442" s="93"/>
      <c r="L442" s="93"/>
      <c r="M442" s="93"/>
      <c r="N442" s="89">
        <f t="shared" si="2"/>
        <v>0</v>
      </c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95"/>
      <c r="B443" s="93"/>
      <c r="C443" s="96"/>
      <c r="D443" s="96"/>
      <c r="E443" s="93"/>
      <c r="F443" s="93"/>
      <c r="G443" s="93"/>
      <c r="H443" s="93"/>
      <c r="I443" s="93"/>
      <c r="J443" s="93"/>
      <c r="K443" s="93"/>
      <c r="L443" s="93"/>
      <c r="M443" s="93"/>
      <c r="N443" s="89">
        <f t="shared" si="2"/>
        <v>0</v>
      </c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95"/>
      <c r="B444" s="93"/>
      <c r="C444" s="96"/>
      <c r="D444" s="96"/>
      <c r="E444" s="93"/>
      <c r="F444" s="93"/>
      <c r="G444" s="93"/>
      <c r="H444" s="93"/>
      <c r="I444" s="93"/>
      <c r="J444" s="93"/>
      <c r="K444" s="93"/>
      <c r="L444" s="93"/>
      <c r="M444" s="93"/>
      <c r="N444" s="89">
        <f t="shared" si="2"/>
        <v>0</v>
      </c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95"/>
      <c r="B445" s="93"/>
      <c r="C445" s="96"/>
      <c r="D445" s="96"/>
      <c r="E445" s="93"/>
      <c r="F445" s="93"/>
      <c r="G445" s="93"/>
      <c r="H445" s="93"/>
      <c r="I445" s="93"/>
      <c r="J445" s="93"/>
      <c r="K445" s="93"/>
      <c r="L445" s="93"/>
      <c r="M445" s="93"/>
      <c r="N445" s="89">
        <f t="shared" si="2"/>
        <v>0</v>
      </c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95"/>
      <c r="B446" s="93"/>
      <c r="C446" s="96"/>
      <c r="D446" s="96"/>
      <c r="E446" s="93"/>
      <c r="F446" s="93"/>
      <c r="G446" s="93"/>
      <c r="H446" s="93"/>
      <c r="I446" s="93"/>
      <c r="J446" s="93"/>
      <c r="K446" s="93"/>
      <c r="L446" s="93"/>
      <c r="M446" s="93"/>
      <c r="N446" s="89">
        <f t="shared" si="2"/>
        <v>0</v>
      </c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95"/>
      <c r="B447" s="93"/>
      <c r="C447" s="96"/>
      <c r="D447" s="96"/>
      <c r="E447" s="93"/>
      <c r="F447" s="93"/>
      <c r="G447" s="93"/>
      <c r="H447" s="93"/>
      <c r="I447" s="93"/>
      <c r="J447" s="93"/>
      <c r="K447" s="93"/>
      <c r="L447" s="93"/>
      <c r="M447" s="93"/>
      <c r="N447" s="89">
        <f t="shared" si="2"/>
        <v>0</v>
      </c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95"/>
      <c r="B448" s="93"/>
      <c r="C448" s="96"/>
      <c r="D448" s="96"/>
      <c r="E448" s="93"/>
      <c r="F448" s="93"/>
      <c r="G448" s="93"/>
      <c r="H448" s="93"/>
      <c r="I448" s="93"/>
      <c r="J448" s="93"/>
      <c r="K448" s="93"/>
      <c r="L448" s="93"/>
      <c r="M448" s="93"/>
      <c r="N448" s="89">
        <f t="shared" si="2"/>
        <v>0</v>
      </c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95"/>
      <c r="B449" s="93"/>
      <c r="C449" s="96"/>
      <c r="D449" s="96"/>
      <c r="E449" s="93"/>
      <c r="F449" s="93"/>
      <c r="G449" s="93"/>
      <c r="H449" s="93"/>
      <c r="I449" s="93"/>
      <c r="J449" s="93"/>
      <c r="K449" s="93"/>
      <c r="L449" s="93"/>
      <c r="M449" s="93"/>
      <c r="N449" s="89">
        <f t="shared" si="2"/>
        <v>0</v>
      </c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95"/>
      <c r="B450" s="93"/>
      <c r="C450" s="96"/>
      <c r="D450" s="96"/>
      <c r="E450" s="93"/>
      <c r="F450" s="93"/>
      <c r="G450" s="93"/>
      <c r="H450" s="93"/>
      <c r="I450" s="93"/>
      <c r="J450" s="93"/>
      <c r="K450" s="93"/>
      <c r="L450" s="93"/>
      <c r="M450" s="93"/>
      <c r="N450" s="89">
        <f t="shared" si="2"/>
        <v>0</v>
      </c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95"/>
      <c r="B451" s="93"/>
      <c r="C451" s="96"/>
      <c r="D451" s="96"/>
      <c r="E451" s="93"/>
      <c r="F451" s="93"/>
      <c r="G451" s="93"/>
      <c r="H451" s="93"/>
      <c r="I451" s="93"/>
      <c r="J451" s="93"/>
      <c r="K451" s="93"/>
      <c r="L451" s="93"/>
      <c r="M451" s="93"/>
      <c r="N451" s="89">
        <f t="shared" si="2"/>
        <v>0</v>
      </c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95"/>
      <c r="B452" s="93"/>
      <c r="C452" s="96"/>
      <c r="D452" s="96"/>
      <c r="E452" s="93"/>
      <c r="F452" s="93"/>
      <c r="G452" s="93"/>
      <c r="H452" s="93"/>
      <c r="I452" s="93"/>
      <c r="J452" s="93"/>
      <c r="K452" s="93"/>
      <c r="L452" s="93"/>
      <c r="M452" s="93"/>
      <c r="N452" s="89">
        <f t="shared" si="2"/>
        <v>0</v>
      </c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95"/>
      <c r="B453" s="93"/>
      <c r="C453" s="96"/>
      <c r="D453" s="96"/>
      <c r="E453" s="93"/>
      <c r="F453" s="93"/>
      <c r="G453" s="93"/>
      <c r="H453" s="93"/>
      <c r="I453" s="93"/>
      <c r="J453" s="93"/>
      <c r="K453" s="93"/>
      <c r="L453" s="93"/>
      <c r="M453" s="93"/>
      <c r="N453" s="89">
        <f t="shared" si="2"/>
        <v>0</v>
      </c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95"/>
      <c r="B454" s="93"/>
      <c r="C454" s="96"/>
      <c r="D454" s="96"/>
      <c r="E454" s="93"/>
      <c r="F454" s="93"/>
      <c r="G454" s="93"/>
      <c r="H454" s="93"/>
      <c r="I454" s="93"/>
      <c r="J454" s="93"/>
      <c r="K454" s="93"/>
      <c r="L454" s="93"/>
      <c r="M454" s="93"/>
      <c r="N454" s="89">
        <f t="shared" si="2"/>
        <v>0</v>
      </c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95"/>
      <c r="B455" s="93"/>
      <c r="C455" s="96"/>
      <c r="D455" s="96"/>
      <c r="E455" s="93"/>
      <c r="F455" s="93"/>
      <c r="G455" s="93"/>
      <c r="H455" s="93"/>
      <c r="I455" s="93"/>
      <c r="J455" s="93"/>
      <c r="K455" s="93"/>
      <c r="L455" s="93"/>
      <c r="M455" s="93"/>
      <c r="N455" s="89">
        <f t="shared" si="2"/>
        <v>0</v>
      </c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95"/>
      <c r="B456" s="93"/>
      <c r="C456" s="96"/>
      <c r="D456" s="96"/>
      <c r="E456" s="93"/>
      <c r="F456" s="93"/>
      <c r="G456" s="93"/>
      <c r="H456" s="93"/>
      <c r="I456" s="93"/>
      <c r="J456" s="93"/>
      <c r="K456" s="93"/>
      <c r="L456" s="93"/>
      <c r="M456" s="93"/>
      <c r="N456" s="89">
        <f t="shared" si="2"/>
        <v>0</v>
      </c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95"/>
      <c r="B457" s="93"/>
      <c r="C457" s="96"/>
      <c r="D457" s="96"/>
      <c r="E457" s="93"/>
      <c r="F457" s="93"/>
      <c r="G457" s="93"/>
      <c r="H457" s="93"/>
      <c r="I457" s="93"/>
      <c r="J457" s="93"/>
      <c r="K457" s="93"/>
      <c r="L457" s="93"/>
      <c r="M457" s="93"/>
      <c r="N457" s="89">
        <f t="shared" si="2"/>
        <v>0</v>
      </c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95"/>
      <c r="B458" s="93"/>
      <c r="C458" s="96"/>
      <c r="D458" s="96"/>
      <c r="E458" s="93"/>
      <c r="F458" s="93"/>
      <c r="G458" s="93"/>
      <c r="H458" s="93"/>
      <c r="I458" s="93"/>
      <c r="J458" s="93"/>
      <c r="K458" s="93"/>
      <c r="L458" s="93"/>
      <c r="M458" s="93"/>
      <c r="N458" s="89">
        <f t="shared" si="2"/>
        <v>0</v>
      </c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95"/>
      <c r="B459" s="93"/>
      <c r="C459" s="96"/>
      <c r="D459" s="96"/>
      <c r="E459" s="93"/>
      <c r="F459" s="93"/>
      <c r="G459" s="93"/>
      <c r="H459" s="93"/>
      <c r="I459" s="93"/>
      <c r="J459" s="93"/>
      <c r="K459" s="93"/>
      <c r="L459" s="93"/>
      <c r="M459" s="93"/>
      <c r="N459" s="89">
        <f t="shared" si="2"/>
        <v>0</v>
      </c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95"/>
      <c r="B460" s="93"/>
      <c r="C460" s="96"/>
      <c r="D460" s="96"/>
      <c r="E460" s="93"/>
      <c r="F460" s="93"/>
      <c r="G460" s="93"/>
      <c r="H460" s="93"/>
      <c r="I460" s="93"/>
      <c r="J460" s="93"/>
      <c r="K460" s="93"/>
      <c r="L460" s="93"/>
      <c r="M460" s="93"/>
      <c r="N460" s="89">
        <f t="shared" si="2"/>
        <v>0</v>
      </c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95"/>
      <c r="B461" s="93"/>
      <c r="C461" s="96"/>
      <c r="D461" s="96"/>
      <c r="E461" s="93"/>
      <c r="F461" s="93"/>
      <c r="G461" s="93"/>
      <c r="H461" s="93"/>
      <c r="I461" s="93"/>
      <c r="J461" s="93"/>
      <c r="K461" s="93"/>
      <c r="L461" s="93"/>
      <c r="M461" s="93"/>
      <c r="N461" s="89">
        <f t="shared" si="2"/>
        <v>0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95"/>
      <c r="B462" s="93"/>
      <c r="C462" s="96"/>
      <c r="D462" s="96"/>
      <c r="E462" s="93"/>
      <c r="F462" s="93"/>
      <c r="G462" s="93"/>
      <c r="H462" s="93"/>
      <c r="I462" s="93"/>
      <c r="J462" s="93"/>
      <c r="K462" s="93"/>
      <c r="L462" s="93"/>
      <c r="M462" s="93"/>
      <c r="N462" s="89">
        <f t="shared" si="2"/>
        <v>0</v>
      </c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95"/>
      <c r="B463" s="93"/>
      <c r="C463" s="96"/>
      <c r="D463" s="96"/>
      <c r="E463" s="93"/>
      <c r="F463" s="93"/>
      <c r="G463" s="93"/>
      <c r="H463" s="93"/>
      <c r="I463" s="93"/>
      <c r="J463" s="93"/>
      <c r="K463" s="93"/>
      <c r="L463" s="93"/>
      <c r="M463" s="93"/>
      <c r="N463" s="89">
        <f t="shared" si="2"/>
        <v>0</v>
      </c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95"/>
      <c r="B464" s="93"/>
      <c r="C464" s="96"/>
      <c r="D464" s="96"/>
      <c r="E464" s="93"/>
      <c r="F464" s="93"/>
      <c r="G464" s="93"/>
      <c r="H464" s="93"/>
      <c r="I464" s="93"/>
      <c r="J464" s="93"/>
      <c r="K464" s="93"/>
      <c r="L464" s="93"/>
      <c r="M464" s="93"/>
      <c r="N464" s="89">
        <f t="shared" si="2"/>
        <v>0</v>
      </c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95"/>
      <c r="B465" s="93"/>
      <c r="C465" s="96"/>
      <c r="D465" s="96"/>
      <c r="E465" s="93"/>
      <c r="F465" s="93"/>
      <c r="G465" s="93"/>
      <c r="H465" s="93"/>
      <c r="I465" s="93"/>
      <c r="J465" s="93"/>
      <c r="K465" s="93"/>
      <c r="L465" s="93"/>
      <c r="M465" s="93"/>
      <c r="N465" s="89">
        <f t="shared" si="2"/>
        <v>0</v>
      </c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95"/>
      <c r="B466" s="93"/>
      <c r="C466" s="96"/>
      <c r="D466" s="96"/>
      <c r="E466" s="93"/>
      <c r="F466" s="93"/>
      <c r="G466" s="93"/>
      <c r="H466" s="93"/>
      <c r="I466" s="93"/>
      <c r="J466" s="93"/>
      <c r="K466" s="93"/>
      <c r="L466" s="93"/>
      <c r="M466" s="93"/>
      <c r="N466" s="89">
        <f t="shared" si="2"/>
        <v>0</v>
      </c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95"/>
      <c r="B467" s="93"/>
      <c r="C467" s="96"/>
      <c r="D467" s="96"/>
      <c r="E467" s="93"/>
      <c r="F467" s="93"/>
      <c r="G467" s="93"/>
      <c r="H467" s="93"/>
      <c r="I467" s="93"/>
      <c r="J467" s="93"/>
      <c r="K467" s="93"/>
      <c r="L467" s="93"/>
      <c r="M467" s="93"/>
      <c r="N467" s="89">
        <f t="shared" si="2"/>
        <v>0</v>
      </c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95"/>
      <c r="B468" s="93"/>
      <c r="C468" s="96"/>
      <c r="D468" s="96"/>
      <c r="E468" s="93"/>
      <c r="F468" s="93"/>
      <c r="G468" s="93"/>
      <c r="H468" s="93"/>
      <c r="I468" s="93"/>
      <c r="J468" s="93"/>
      <c r="K468" s="93"/>
      <c r="L468" s="93"/>
      <c r="M468" s="93"/>
      <c r="N468" s="89">
        <f t="shared" si="2"/>
        <v>0</v>
      </c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95"/>
      <c r="B469" s="93"/>
      <c r="C469" s="96"/>
      <c r="D469" s="96"/>
      <c r="E469" s="93"/>
      <c r="F469" s="93"/>
      <c r="G469" s="93"/>
      <c r="H469" s="93"/>
      <c r="I469" s="93"/>
      <c r="J469" s="93"/>
      <c r="K469" s="93"/>
      <c r="L469" s="93"/>
      <c r="M469" s="93"/>
      <c r="N469" s="89">
        <f t="shared" si="2"/>
        <v>0</v>
      </c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95"/>
      <c r="B470" s="93"/>
      <c r="C470" s="96"/>
      <c r="D470" s="96"/>
      <c r="E470" s="93"/>
      <c r="F470" s="93"/>
      <c r="G470" s="93"/>
      <c r="H470" s="93"/>
      <c r="I470" s="93"/>
      <c r="J470" s="93"/>
      <c r="K470" s="93"/>
      <c r="L470" s="93"/>
      <c r="M470" s="93"/>
      <c r="N470" s="89">
        <f t="shared" si="2"/>
        <v>0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95"/>
      <c r="B471" s="93"/>
      <c r="C471" s="96"/>
      <c r="D471" s="96"/>
      <c r="E471" s="93"/>
      <c r="F471" s="93"/>
      <c r="G471" s="93"/>
      <c r="H471" s="93"/>
      <c r="I471" s="93"/>
      <c r="J471" s="93"/>
      <c r="K471" s="93"/>
      <c r="L471" s="93"/>
      <c r="M471" s="93"/>
      <c r="N471" s="89">
        <f t="shared" si="2"/>
        <v>0</v>
      </c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95"/>
      <c r="B472" s="93"/>
      <c r="C472" s="96"/>
      <c r="D472" s="96"/>
      <c r="E472" s="93"/>
      <c r="F472" s="93"/>
      <c r="G472" s="93"/>
      <c r="H472" s="93"/>
      <c r="I472" s="93"/>
      <c r="J472" s="93"/>
      <c r="K472" s="93"/>
      <c r="L472" s="93"/>
      <c r="M472" s="93"/>
      <c r="N472" s="89">
        <f t="shared" si="2"/>
        <v>0</v>
      </c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95"/>
      <c r="B473" s="93"/>
      <c r="C473" s="96"/>
      <c r="D473" s="96"/>
      <c r="E473" s="93"/>
      <c r="F473" s="93"/>
      <c r="G473" s="93"/>
      <c r="H473" s="93"/>
      <c r="I473" s="93"/>
      <c r="J473" s="93"/>
      <c r="K473" s="93"/>
      <c r="L473" s="93"/>
      <c r="M473" s="93"/>
      <c r="N473" s="89">
        <f t="shared" si="2"/>
        <v>0</v>
      </c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95"/>
      <c r="B474" s="93"/>
      <c r="C474" s="96"/>
      <c r="D474" s="96"/>
      <c r="E474" s="93"/>
      <c r="F474" s="93"/>
      <c r="G474" s="93"/>
      <c r="H474" s="93"/>
      <c r="I474" s="93"/>
      <c r="J474" s="93"/>
      <c r="K474" s="93"/>
      <c r="L474" s="93"/>
      <c r="M474" s="93"/>
      <c r="N474" s="89">
        <f t="shared" si="2"/>
        <v>0</v>
      </c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95"/>
      <c r="B475" s="93"/>
      <c r="C475" s="96"/>
      <c r="D475" s="96"/>
      <c r="E475" s="93"/>
      <c r="F475" s="93"/>
      <c r="G475" s="93"/>
      <c r="H475" s="93"/>
      <c r="I475" s="93"/>
      <c r="J475" s="93"/>
      <c r="K475" s="93"/>
      <c r="L475" s="93"/>
      <c r="M475" s="93"/>
      <c r="N475" s="89">
        <f t="shared" si="2"/>
        <v>0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95"/>
      <c r="B476" s="93"/>
      <c r="C476" s="96"/>
      <c r="D476" s="96"/>
      <c r="E476" s="93"/>
      <c r="F476" s="93"/>
      <c r="G476" s="93"/>
      <c r="H476" s="93"/>
      <c r="I476" s="93"/>
      <c r="J476" s="93"/>
      <c r="K476" s="93"/>
      <c r="L476" s="93"/>
      <c r="M476" s="93"/>
      <c r="N476" s="89">
        <f t="shared" si="2"/>
        <v>0</v>
      </c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95"/>
      <c r="B477" s="93"/>
      <c r="C477" s="96"/>
      <c r="D477" s="96"/>
      <c r="E477" s="93"/>
      <c r="F477" s="93"/>
      <c r="G477" s="93"/>
      <c r="H477" s="93"/>
      <c r="I477" s="93"/>
      <c r="J477" s="93"/>
      <c r="K477" s="93"/>
      <c r="L477" s="93"/>
      <c r="M477" s="93"/>
      <c r="N477" s="89">
        <f t="shared" si="2"/>
        <v>0</v>
      </c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95"/>
      <c r="B478" s="93"/>
      <c r="C478" s="96"/>
      <c r="D478" s="96"/>
      <c r="E478" s="93"/>
      <c r="F478" s="93"/>
      <c r="G478" s="93"/>
      <c r="H478" s="93"/>
      <c r="I478" s="93"/>
      <c r="J478" s="93"/>
      <c r="K478" s="93"/>
      <c r="L478" s="93"/>
      <c r="M478" s="93"/>
      <c r="N478" s="89">
        <f t="shared" si="2"/>
        <v>0</v>
      </c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95"/>
      <c r="B479" s="93"/>
      <c r="C479" s="96"/>
      <c r="D479" s="96"/>
      <c r="E479" s="93"/>
      <c r="F479" s="93"/>
      <c r="G479" s="93"/>
      <c r="H479" s="93"/>
      <c r="I479" s="93"/>
      <c r="J479" s="93"/>
      <c r="K479" s="93"/>
      <c r="L479" s="93"/>
      <c r="M479" s="93"/>
      <c r="N479" s="89">
        <f t="shared" si="2"/>
        <v>0</v>
      </c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95"/>
      <c r="B480" s="93"/>
      <c r="C480" s="96"/>
      <c r="D480" s="96"/>
      <c r="E480" s="93"/>
      <c r="F480" s="93"/>
      <c r="G480" s="93"/>
      <c r="H480" s="93"/>
      <c r="I480" s="93"/>
      <c r="J480" s="93"/>
      <c r="K480" s="93"/>
      <c r="L480" s="93"/>
      <c r="M480" s="93"/>
      <c r="N480" s="89">
        <f t="shared" si="2"/>
        <v>0</v>
      </c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95"/>
      <c r="B481" s="93"/>
      <c r="C481" s="96"/>
      <c r="D481" s="96"/>
      <c r="E481" s="93"/>
      <c r="F481" s="93"/>
      <c r="G481" s="93"/>
      <c r="H481" s="93"/>
      <c r="I481" s="93"/>
      <c r="J481" s="93"/>
      <c r="K481" s="93"/>
      <c r="L481" s="93"/>
      <c r="M481" s="93"/>
      <c r="N481" s="89">
        <f t="shared" si="2"/>
        <v>0</v>
      </c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95"/>
      <c r="B482" s="93"/>
      <c r="C482" s="96"/>
      <c r="D482" s="96"/>
      <c r="E482" s="93"/>
      <c r="F482" s="93"/>
      <c r="G482" s="93"/>
      <c r="H482" s="93"/>
      <c r="I482" s="93"/>
      <c r="J482" s="93"/>
      <c r="K482" s="93"/>
      <c r="L482" s="93"/>
      <c r="M482" s="93"/>
      <c r="N482" s="89">
        <f t="shared" si="2"/>
        <v>0</v>
      </c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95"/>
      <c r="B483" s="93"/>
      <c r="C483" s="96"/>
      <c r="D483" s="96"/>
      <c r="E483" s="93"/>
      <c r="F483" s="93"/>
      <c r="G483" s="93"/>
      <c r="H483" s="93"/>
      <c r="I483" s="93"/>
      <c r="J483" s="93"/>
      <c r="K483" s="93"/>
      <c r="L483" s="93"/>
      <c r="M483" s="93"/>
      <c r="N483" s="89">
        <f t="shared" si="2"/>
        <v>0</v>
      </c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95"/>
      <c r="B484" s="93"/>
      <c r="C484" s="96"/>
      <c r="D484" s="96"/>
      <c r="E484" s="93"/>
      <c r="F484" s="93"/>
      <c r="G484" s="93"/>
      <c r="H484" s="93"/>
      <c r="I484" s="93"/>
      <c r="J484" s="93"/>
      <c r="K484" s="93"/>
      <c r="L484" s="93"/>
      <c r="M484" s="93"/>
      <c r="N484" s="89">
        <f t="shared" si="2"/>
        <v>0</v>
      </c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95"/>
      <c r="B485" s="93"/>
      <c r="C485" s="96"/>
      <c r="D485" s="96"/>
      <c r="E485" s="93"/>
      <c r="F485" s="93"/>
      <c r="G485" s="93"/>
      <c r="H485" s="93"/>
      <c r="I485" s="93"/>
      <c r="J485" s="93"/>
      <c r="K485" s="93"/>
      <c r="L485" s="93"/>
      <c r="M485" s="93"/>
      <c r="N485" s="89">
        <f t="shared" si="2"/>
        <v>0</v>
      </c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95"/>
      <c r="B486" s="93"/>
      <c r="C486" s="96"/>
      <c r="D486" s="96"/>
      <c r="E486" s="93"/>
      <c r="F486" s="93"/>
      <c r="G486" s="93"/>
      <c r="H486" s="93"/>
      <c r="I486" s="93"/>
      <c r="J486" s="93"/>
      <c r="K486" s="93"/>
      <c r="L486" s="93"/>
      <c r="M486" s="93"/>
      <c r="N486" s="89">
        <f t="shared" si="2"/>
        <v>0</v>
      </c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95"/>
      <c r="B487" s="93"/>
      <c r="C487" s="96"/>
      <c r="D487" s="96"/>
      <c r="E487" s="93"/>
      <c r="F487" s="93"/>
      <c r="G487" s="93"/>
      <c r="H487" s="93"/>
      <c r="I487" s="93"/>
      <c r="J487" s="93"/>
      <c r="K487" s="93"/>
      <c r="L487" s="93"/>
      <c r="M487" s="93"/>
      <c r="N487" s="89">
        <f t="shared" si="2"/>
        <v>0</v>
      </c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95"/>
      <c r="B488" s="93"/>
      <c r="C488" s="96"/>
      <c r="D488" s="96"/>
      <c r="E488" s="93"/>
      <c r="F488" s="93"/>
      <c r="G488" s="93"/>
      <c r="H488" s="93"/>
      <c r="I488" s="93"/>
      <c r="J488" s="93"/>
      <c r="K488" s="93"/>
      <c r="L488" s="93"/>
      <c r="M488" s="93"/>
      <c r="N488" s="89">
        <f t="shared" si="2"/>
        <v>0</v>
      </c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95"/>
      <c r="B489" s="93"/>
      <c r="C489" s="96"/>
      <c r="D489" s="96"/>
      <c r="E489" s="93"/>
      <c r="F489" s="93"/>
      <c r="G489" s="93"/>
      <c r="H489" s="93"/>
      <c r="I489" s="93"/>
      <c r="J489" s="93"/>
      <c r="K489" s="93"/>
      <c r="L489" s="93"/>
      <c r="M489" s="93"/>
      <c r="N489" s="89">
        <f t="shared" si="2"/>
        <v>0</v>
      </c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95"/>
      <c r="B490" s="93"/>
      <c r="C490" s="96"/>
      <c r="D490" s="96"/>
      <c r="E490" s="93"/>
      <c r="F490" s="93"/>
      <c r="G490" s="93"/>
      <c r="H490" s="93"/>
      <c r="I490" s="93"/>
      <c r="J490" s="93"/>
      <c r="K490" s="93"/>
      <c r="L490" s="93"/>
      <c r="M490" s="93"/>
      <c r="N490" s="89">
        <f t="shared" si="2"/>
        <v>0</v>
      </c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95"/>
      <c r="B491" s="93"/>
      <c r="C491" s="96"/>
      <c r="D491" s="96"/>
      <c r="E491" s="93"/>
      <c r="F491" s="93"/>
      <c r="G491" s="93"/>
      <c r="H491" s="93"/>
      <c r="I491" s="93"/>
      <c r="J491" s="93"/>
      <c r="K491" s="93"/>
      <c r="L491" s="93"/>
      <c r="M491" s="93"/>
      <c r="N491" s="89">
        <f t="shared" si="2"/>
        <v>0</v>
      </c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95"/>
      <c r="B492" s="93"/>
      <c r="C492" s="96"/>
      <c r="D492" s="96"/>
      <c r="E492" s="93"/>
      <c r="F492" s="93"/>
      <c r="G492" s="93"/>
      <c r="H492" s="93"/>
      <c r="I492" s="93"/>
      <c r="J492" s="93"/>
      <c r="K492" s="93"/>
      <c r="L492" s="93"/>
      <c r="M492" s="93"/>
      <c r="N492" s="89">
        <f t="shared" si="2"/>
        <v>0</v>
      </c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95"/>
      <c r="B493" s="93"/>
      <c r="C493" s="96"/>
      <c r="D493" s="96"/>
      <c r="E493" s="93"/>
      <c r="F493" s="93"/>
      <c r="G493" s="93"/>
      <c r="H493" s="93"/>
      <c r="I493" s="93"/>
      <c r="J493" s="93"/>
      <c r="K493" s="93"/>
      <c r="L493" s="93"/>
      <c r="M493" s="93"/>
      <c r="N493" s="89">
        <f t="shared" si="2"/>
        <v>0</v>
      </c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95"/>
      <c r="B494" s="93"/>
      <c r="C494" s="96"/>
      <c r="D494" s="96"/>
      <c r="E494" s="93"/>
      <c r="F494" s="93"/>
      <c r="G494" s="93"/>
      <c r="H494" s="93"/>
      <c r="I494" s="93"/>
      <c r="J494" s="93"/>
      <c r="K494" s="93"/>
      <c r="L494" s="93"/>
      <c r="M494" s="93"/>
      <c r="N494" s="89">
        <f t="shared" si="2"/>
        <v>0</v>
      </c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95"/>
      <c r="B495" s="93"/>
      <c r="C495" s="96"/>
      <c r="D495" s="96"/>
      <c r="E495" s="93"/>
      <c r="F495" s="93"/>
      <c r="G495" s="93"/>
      <c r="H495" s="93"/>
      <c r="I495" s="93"/>
      <c r="J495" s="93"/>
      <c r="K495" s="93"/>
      <c r="L495" s="93"/>
      <c r="M495" s="93"/>
      <c r="N495" s="89">
        <f t="shared" si="2"/>
        <v>0</v>
      </c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95"/>
      <c r="B496" s="93"/>
      <c r="C496" s="96"/>
      <c r="D496" s="96"/>
      <c r="E496" s="93"/>
      <c r="F496" s="93"/>
      <c r="G496" s="93"/>
      <c r="H496" s="93"/>
      <c r="I496" s="93"/>
      <c r="J496" s="93"/>
      <c r="K496" s="93"/>
      <c r="L496" s="93"/>
      <c r="M496" s="93"/>
      <c r="N496" s="89">
        <f t="shared" si="2"/>
        <v>0</v>
      </c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95"/>
      <c r="B497" s="93"/>
      <c r="C497" s="96"/>
      <c r="D497" s="96"/>
      <c r="E497" s="93"/>
      <c r="F497" s="93"/>
      <c r="G497" s="93"/>
      <c r="H497" s="93"/>
      <c r="I497" s="93"/>
      <c r="J497" s="93"/>
      <c r="K497" s="93"/>
      <c r="L497" s="93"/>
      <c r="M497" s="93"/>
      <c r="N497" s="89">
        <f t="shared" si="2"/>
        <v>0</v>
      </c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95"/>
      <c r="B498" s="93"/>
      <c r="C498" s="96"/>
      <c r="D498" s="96"/>
      <c r="E498" s="93"/>
      <c r="F498" s="93"/>
      <c r="G498" s="93"/>
      <c r="H498" s="93"/>
      <c r="I498" s="93"/>
      <c r="J498" s="93"/>
      <c r="K498" s="93"/>
      <c r="L498" s="93"/>
      <c r="M498" s="93"/>
      <c r="N498" s="89">
        <f t="shared" si="2"/>
        <v>0</v>
      </c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95"/>
      <c r="B499" s="93"/>
      <c r="C499" s="96"/>
      <c r="D499" s="96"/>
      <c r="E499" s="93"/>
      <c r="F499" s="93"/>
      <c r="G499" s="93"/>
      <c r="H499" s="93"/>
      <c r="I499" s="93"/>
      <c r="J499" s="93"/>
      <c r="K499" s="93"/>
      <c r="L499" s="93"/>
      <c r="M499" s="93"/>
      <c r="N499" s="89">
        <f t="shared" si="2"/>
        <v>0</v>
      </c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95"/>
      <c r="B500" s="93"/>
      <c r="C500" s="96"/>
      <c r="D500" s="96"/>
      <c r="E500" s="93"/>
      <c r="F500" s="93"/>
      <c r="G500" s="93"/>
      <c r="H500" s="93"/>
      <c r="I500" s="93"/>
      <c r="J500" s="93"/>
      <c r="K500" s="93"/>
      <c r="L500" s="93"/>
      <c r="M500" s="93"/>
      <c r="N500" s="89">
        <f t="shared" si="2"/>
        <v>0</v>
      </c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97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70">
    <mergeCell ref="A10:B10"/>
    <mergeCell ref="C10:D10"/>
    <mergeCell ref="A11:B11"/>
    <mergeCell ref="C11:D11"/>
    <mergeCell ref="A12:B12"/>
    <mergeCell ref="C12:D12"/>
    <mergeCell ref="A13:D13"/>
    <mergeCell ref="C15:D15"/>
    <mergeCell ref="C16:D16"/>
    <mergeCell ref="C17:D17"/>
    <mergeCell ref="C18:D18"/>
    <mergeCell ref="C19:D19"/>
    <mergeCell ref="C20:D20"/>
    <mergeCell ref="K501:L501"/>
    <mergeCell ref="A6:B6"/>
    <mergeCell ref="A7:B7"/>
    <mergeCell ref="C7:D7"/>
    <mergeCell ref="A8:B8"/>
    <mergeCell ref="C8:D8"/>
    <mergeCell ref="A9:B9"/>
    <mergeCell ref="A14:B20"/>
    <mergeCell ref="F13:I13"/>
    <mergeCell ref="F14:I14"/>
    <mergeCell ref="F15:I15"/>
    <mergeCell ref="F16:I16"/>
    <mergeCell ref="F17:I17"/>
    <mergeCell ref="F18:I18"/>
    <mergeCell ref="F19:I19"/>
    <mergeCell ref="F20:I20"/>
    <mergeCell ref="K15:N15"/>
    <mergeCell ref="K16:N16"/>
    <mergeCell ref="K17:N17"/>
    <mergeCell ref="K18:N18"/>
    <mergeCell ref="K19:N19"/>
    <mergeCell ref="K20:N20"/>
    <mergeCell ref="A21:N21"/>
    <mergeCell ref="C3:D3"/>
    <mergeCell ref="K3:N3"/>
    <mergeCell ref="A1:E2"/>
    <mergeCell ref="F1:G1"/>
    <mergeCell ref="H1:I1"/>
    <mergeCell ref="M1:N1"/>
    <mergeCell ref="F2:G2"/>
    <mergeCell ref="H2:I2"/>
    <mergeCell ref="A3:B3"/>
    <mergeCell ref="A4:B4"/>
    <mergeCell ref="C4:D4"/>
    <mergeCell ref="M4:N5"/>
    <mergeCell ref="A5:B5"/>
    <mergeCell ref="C5:D5"/>
    <mergeCell ref="C6:D6"/>
    <mergeCell ref="M6:N6"/>
    <mergeCell ref="K4:L5"/>
    <mergeCell ref="K6:L6"/>
    <mergeCell ref="K7:N7"/>
    <mergeCell ref="K8:L8"/>
    <mergeCell ref="M8:N8"/>
    <mergeCell ref="K9:L9"/>
    <mergeCell ref="M9:N9"/>
    <mergeCell ref="C9:D9"/>
    <mergeCell ref="C14:D14"/>
    <mergeCell ref="K10:L10"/>
    <mergeCell ref="M10:N10"/>
    <mergeCell ref="K11:N11"/>
    <mergeCell ref="K12:L12"/>
    <mergeCell ref="M12:N12"/>
    <mergeCell ref="K13:N13"/>
    <mergeCell ref="K14:N14"/>
    <mergeCell ref="P21:Q21"/>
    <mergeCell ref="P22:Q22"/>
  </mergeCells>
  <printOptions/>
  <pageMargins bottom="0.5" footer="0.0" header="0.0" left="0.2" right="0.2" top="0.5"/>
  <pageSetup fitToHeight="0" orientation="landscape"/>
  <headerFooter>
    <oddFooter>&amp;L&amp;P of 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2022-05-26T15:05:30Z</dcterms:created>
  <dc:creator>User</dc:creator>
</cp:coreProperties>
</file>